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orrievanderende\Desktop\"/>
    </mc:Choice>
  </mc:AlternateContent>
  <xr:revisionPtr revIDLastSave="0" documentId="8_{4423F9C7-BFFC-4D64-8DFA-69A2517C61DB}" xr6:coauthVersionLast="44" xr6:coauthVersionMax="44" xr10:uidLastSave="{00000000-0000-0000-0000-000000000000}"/>
  <bookViews>
    <workbookView xWindow="-98" yWindow="-98" windowWidth="20715" windowHeight="13276" xr2:uid="{00000000-000D-0000-FFFF-FFFF00000000}"/>
  </bookViews>
  <sheets>
    <sheet name="1. Aanpak &amp; uitleg" sheetId="14" r:id="rId1"/>
    <sheet name="2. Totaal" sheetId="11" r:id="rId2"/>
    <sheet name="Prestatie 1" sheetId="9" r:id="rId3"/>
    <sheet name="Prestatie 2" sheetId="8" r:id="rId4"/>
    <sheet name="Prestatie 3" sheetId="7" r:id="rId5"/>
    <sheet name="Prestatie 4" sheetId="4" r:id="rId6"/>
    <sheet name="Prestatie 5" sheetId="3" r:id="rId7"/>
    <sheet name="Prestatie 6" sheetId="1" r:id="rId8"/>
    <sheet name="Prestatie 7" sheetId="5" r:id="rId9"/>
    <sheet name="Prestatie 8" sheetId="6" r:id="rId10"/>
    <sheet name="DIS tarieven 2017 (aug 2017)"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1" l="1"/>
  <c r="D23" i="11"/>
  <c r="D22" i="11"/>
  <c r="D21" i="11"/>
  <c r="D19" i="11"/>
  <c r="D18" i="11"/>
  <c r="D17" i="11"/>
  <c r="C23" i="11"/>
  <c r="C22" i="11"/>
  <c r="C21" i="11"/>
  <c r="C20" i="11"/>
  <c r="C19" i="11"/>
  <c r="C18" i="11"/>
  <c r="C17" i="11"/>
  <c r="C16" i="11"/>
  <c r="C25" i="11" s="1"/>
  <c r="D35" i="6"/>
  <c r="D27" i="6" s="1"/>
  <c r="E26" i="3"/>
  <c r="C22" i="6"/>
  <c r="D14" i="6"/>
  <c r="O11" i="6"/>
  <c r="N11" i="6"/>
  <c r="M11" i="6"/>
  <c r="L8" i="6"/>
  <c r="L9" i="6"/>
  <c r="L10" i="6"/>
  <c r="L7" i="6"/>
  <c r="K10" i="5"/>
  <c r="D32" i="5"/>
  <c r="D26" i="5" s="1"/>
  <c r="C21" i="5"/>
  <c r="D13" i="5"/>
  <c r="L8" i="5"/>
  <c r="L9" i="5"/>
  <c r="L7" i="5"/>
  <c r="C21" i="1"/>
  <c r="D13" i="1"/>
  <c r="O10" i="1"/>
  <c r="N10" i="1"/>
  <c r="M10" i="1"/>
  <c r="L8" i="1"/>
  <c r="L9" i="1"/>
  <c r="L7" i="1"/>
  <c r="K10" i="1"/>
  <c r="N12" i="3"/>
  <c r="M12" i="3"/>
  <c r="L8" i="3"/>
  <c r="L9" i="3"/>
  <c r="L10" i="3"/>
  <c r="L7" i="3"/>
  <c r="L9" i="4"/>
  <c r="L8" i="4"/>
  <c r="L7" i="4"/>
  <c r="L11" i="4"/>
  <c r="L10" i="4"/>
  <c r="L8" i="8"/>
  <c r="L9" i="8"/>
  <c r="L10" i="8"/>
  <c r="L11" i="8"/>
  <c r="L12" i="8"/>
  <c r="L13" i="8"/>
  <c r="L14" i="8"/>
  <c r="L15" i="8"/>
  <c r="L16" i="8"/>
  <c r="L17" i="8"/>
  <c r="L18" i="8"/>
  <c r="L19" i="8"/>
  <c r="L7" i="8"/>
  <c r="L8" i="7"/>
  <c r="L9" i="7"/>
  <c r="L7" i="7"/>
  <c r="C23" i="4"/>
  <c r="D34" i="7"/>
  <c r="D26" i="7" s="1"/>
  <c r="C21" i="7"/>
  <c r="D44" i="8"/>
  <c r="C32" i="8"/>
  <c r="D23" i="8"/>
  <c r="D17" i="9"/>
  <c r="L20" i="8" l="1"/>
  <c r="C23" i="8" s="1"/>
  <c r="L10" i="7"/>
  <c r="C13" i="7" s="1"/>
  <c r="L11" i="6"/>
  <c r="C14" i="6" s="1"/>
  <c r="L12" i="3"/>
  <c r="C15" i="3" s="1"/>
  <c r="L7" i="9" l="1"/>
  <c r="L8" i="9"/>
  <c r="L9" i="9"/>
  <c r="L10" i="9"/>
  <c r="L11" i="9"/>
  <c r="L12" i="9"/>
  <c r="L13" i="9"/>
  <c r="L14" i="9" l="1"/>
  <c r="C17" i="9" l="1"/>
  <c r="E17" i="9" s="1"/>
  <c r="D15" i="3" l="1"/>
  <c r="D15" i="4"/>
  <c r="D13" i="7"/>
  <c r="D32" i="1" l="1"/>
  <c r="D34" i="4"/>
  <c r="D26" i="1" l="1"/>
  <c r="C45" i="3" l="1"/>
  <c r="C44" i="3" l="1"/>
  <c r="C46" i="3"/>
  <c r="D38" i="8" l="1"/>
  <c r="D28" i="4" l="1"/>
  <c r="M10" i="7" l="1"/>
  <c r="M20" i="8"/>
  <c r="G23" i="11"/>
  <c r="G22" i="11"/>
  <c r="G21" i="11"/>
  <c r="G19" i="11"/>
  <c r="G18" i="11"/>
  <c r="G17" i="11"/>
  <c r="G16" i="11"/>
  <c r="B23" i="11"/>
  <c r="B22" i="11"/>
  <c r="B21" i="11"/>
  <c r="B20" i="11"/>
  <c r="B19" i="11"/>
  <c r="B18" i="11"/>
  <c r="B17" i="11"/>
  <c r="B16" i="11"/>
  <c r="N20" i="8"/>
  <c r="N10" i="5"/>
  <c r="N12" i="4"/>
  <c r="N10" i="7"/>
  <c r="N14" i="9"/>
  <c r="C27" i="9"/>
  <c r="O14" i="9"/>
  <c r="D37" i="9" s="1"/>
  <c r="C20" i="9" s="1"/>
  <c r="C32" i="9" s="1"/>
  <c r="D16" i="11" s="1"/>
  <c r="D25" i="11" s="1"/>
  <c r="K14" i="9"/>
  <c r="O20" i="8"/>
  <c r="O10" i="7"/>
  <c r="H23" i="11"/>
  <c r="O10" i="5"/>
  <c r="M10" i="5"/>
  <c r="L10" i="5"/>
  <c r="O12" i="4"/>
  <c r="M12" i="4"/>
  <c r="L12" i="4"/>
  <c r="C47" i="3"/>
  <c r="O12" i="3"/>
  <c r="H21" i="11"/>
  <c r="L10" i="1"/>
  <c r="C13" i="1" l="1"/>
  <c r="E13" i="1" s="1"/>
  <c r="C15" i="1" s="1"/>
  <c r="C26" i="1" s="1"/>
  <c r="C13" i="5"/>
  <c r="E13" i="5" s="1"/>
  <c r="C15" i="5" s="1"/>
  <c r="C26" i="5" s="1"/>
  <c r="C15" i="4"/>
  <c r="D38" i="9"/>
  <c r="D32" i="9" s="1"/>
  <c r="H18" i="11"/>
  <c r="H17" i="11"/>
  <c r="H16" i="11"/>
  <c r="K12" i="3"/>
  <c r="K10" i="7"/>
  <c r="H22" i="11"/>
  <c r="H19" i="11"/>
  <c r="K20" i="8"/>
  <c r="E23" i="8" s="1"/>
  <c r="E15" i="3" l="1"/>
  <c r="H25" i="11"/>
  <c r="E13" i="7"/>
  <c r="C15" i="7" s="1"/>
  <c r="E14" i="6"/>
  <c r="C16" i="6" s="1"/>
  <c r="C27" i="6" s="1"/>
  <c r="E27" i="6" s="1"/>
  <c r="E15" i="4"/>
  <c r="C17" i="4" l="1"/>
  <c r="C28" i="4" s="1"/>
  <c r="C26" i="7"/>
  <c r="E26" i="7" s="1"/>
  <c r="C25" i="8"/>
  <c r="C38" i="8" s="1"/>
  <c r="E32" i="9"/>
  <c r="E26" i="5"/>
  <c r="E26" i="1"/>
  <c r="E28" i="4" l="1"/>
  <c r="C50" i="7"/>
  <c r="D50" i="7" s="1"/>
  <c r="C49" i="7"/>
  <c r="D49" i="7" s="1"/>
  <c r="C51" i="7"/>
  <c r="C48" i="7"/>
  <c r="E38" i="8"/>
  <c r="D48" i="7" l="1"/>
  <c r="M14" i="9" l="1"/>
</calcChain>
</file>

<file path=xl/sharedStrings.xml><?xml version="1.0" encoding="utf-8"?>
<sst xmlns="http://schemas.openxmlformats.org/spreadsheetml/2006/main" count="434" uniqueCount="199">
  <si>
    <t>Prestatie 6 - Geboortezorg nataal complex</t>
  </si>
  <si>
    <t>Ziekenhuis</t>
  </si>
  <si>
    <t>1e lijns verloskunde</t>
  </si>
  <si>
    <t>Kraamzorg</t>
  </si>
  <si>
    <t>Totaal</t>
  </si>
  <si>
    <t>Prijs</t>
  </si>
  <si>
    <t>Omzet</t>
  </si>
  <si>
    <t>159899004 - Partus met complexe fluxusbehandeling OK | Zwangersch/bevall/kraamb bevalling/compl</t>
  </si>
  <si>
    <t>159899007 - Sectio caesarea | Zwangersch/bevall/kraamb bevalling/compl</t>
  </si>
  <si>
    <t>159899010 - Partus met (manuele) placentaverwijdering/ oper cervixscheur | Zwangersch/bevall/kraamb bevalling/compl</t>
  </si>
  <si>
    <t>Dit betreft in het ziekenhuis de huidige zorgproducten:</t>
  </si>
  <si>
    <t xml:space="preserve">Totaal </t>
  </si>
  <si>
    <t>Omschrijving</t>
  </si>
  <si>
    <t xml:space="preserve">Totale omzet </t>
  </si>
  <si>
    <t>Bepaling prijs</t>
  </si>
  <si>
    <t>[1]</t>
  </si>
  <si>
    <t>Prestatie 5 - Geboortezorg nataal intramuraal op eigen verzoek - poliklinisch zonder medisch indicatie</t>
  </si>
  <si>
    <t>190043 - Poliklinische bevalling zonder medische indicatie niet door een gynaecoloog met partusassistentie</t>
  </si>
  <si>
    <t>190044 - Poliklinische bevalling zonder medische indicatie niet door een gynaecoloog en zonder partusassistentie</t>
  </si>
  <si>
    <t>190047 - Verplichte poliklinische bevalling zonder medische indicatie niet door een gynaecoloog met partusassistentie</t>
  </si>
  <si>
    <t>190048 - Verplichte poliklinische bevalling zonder medische indicatie niet door een gynaecoloog en zonder partusassistentie</t>
  </si>
  <si>
    <t>Prestatie 4 - Geboortezorg nataal</t>
  </si>
  <si>
    <t>190045 - Poliklinische bevalling op medische indicatie niet door een gynaecoloog met partusassistentie</t>
  </si>
  <si>
    <t>190046 - Poliklinische bevalling zonder medische indicatie niet door een gynaecoloog en zonder partusassistentie</t>
  </si>
  <si>
    <t>159899014 - Begeleiding spontane partus stuit/ meerling | Zwangersch/bevall/kraamb bevalling/compl</t>
  </si>
  <si>
    <t>159899017 - Vaginale kunstverlossing | Zwangersch/bevall/kraamb bevalling/compl</t>
  </si>
  <si>
    <t>159899019 - Begeleiding spontane partus | Zwangersch/bevall/kraamb bevalling/compl</t>
  </si>
  <si>
    <t>Prestatie 7 - Geboortezorg postnataal</t>
  </si>
  <si>
    <t>159999030 - Verloskundig adviesconsult | 1-2 consulten | Zwangersch/bevall/kraamb zwangerschap</t>
  </si>
  <si>
    <t>159899008 - Postnatale complicaties en/of nazorg na partus elders | Dag/ Klin cumulatief kort | Zwangersch/bevall/kraamb bevalling/compl</t>
  </si>
  <si>
    <t>159899020 - Postnatale complicaties en/of nazorg na partus elders |Ambulant | Zwangersch/bevall/kraamb bevalling/compl</t>
  </si>
  <si>
    <t>Prestatie 8 - Geboortezorg postnataal complex</t>
  </si>
  <si>
    <t>159899012 - Postnatale complicaties en/of nazorg na partus elders | Dag/ Klin cumulatief middel | Zwangersch/bevall/kraamb bevalling/compl</t>
  </si>
  <si>
    <t>159899013 - Postnatale complicaties en/of nazorg na partus elders | Complexe fluxusbehandeling OK | Zwangersch/bevall/kraamb bevalling/compl</t>
  </si>
  <si>
    <t>159899016 - Postnatale complicaties en/of nazorg na partus elders | (Manuele) placentaverwijdering/ oper cervixscheur | Zwangersch/bevall/kraamb bevalling/compl</t>
  </si>
  <si>
    <t>159899011 - Postnatale complicaties en/of nazorg na partus elders | Dag/ Klin cumulatief zwaar| Zwangersch/bevall/kraamb bevalling/compl</t>
  </si>
  <si>
    <t>Prestatie 3 - Geboortezorg prenatale zorg complex</t>
  </si>
  <si>
    <t>159999020 Ziekenhuisopname met meer dan 28 verpleegdagen bij begeleiding zwangerschap</t>
  </si>
  <si>
    <t>159999021 Ziekenhuisopname van 6 tot en met 28 verpleegdagen bij begeleiding zwangerschap</t>
  </si>
  <si>
    <t>159999010 Plaatsen van een bandje om de baarmoedermond bij begeleiding zwangerschap</t>
  </si>
  <si>
    <t>159999016 - Begeleiding zwangerschap | Diagnostisch (zwaar)/ Therapeutisch licht | Zwangersch/bevall/kraamb zwangerschap</t>
  </si>
  <si>
    <t>159999017 - Begeleiding zwangerschap | Klin kort | Zwangersch/bevall/kraamb zwangerschap</t>
  </si>
  <si>
    <t>159999019 - Begeleiding zwangerschap | Dag/ Poli &gt;2 | Zwangersch/bevall/kraamb zwangerschap</t>
  </si>
  <si>
    <t>159999023 - Begeleiding zwangerschap | Routine onderzoek &gt;2 | Zwangersch/bevall/kraamb zwangerschap</t>
  </si>
  <si>
    <t>159999027 - Begeleiding zwangerschap | Licht ambulant | Zwangersch/bevall/kraamb zwangerschap</t>
  </si>
  <si>
    <t>159999033 - Begeleiding zwangerschap | Vruchtwaterpunctie/ chorionbiopsie | Zwangersch/bevall/kraamb zwangerschap</t>
  </si>
  <si>
    <t>150101002 - Oper wegens extra-uteriene zwangerschap | Zwangersch/bevall/kraamb misgeboorte</t>
  </si>
  <si>
    <t>150101003 - Diagnostisch (zwaar)/ Therapeutisch licht | Zwangersch/bevall/kraamb misgeboorte</t>
  </si>
  <si>
    <t>150101004 - Klin kort | Zwangersch/bevall/kraamb misgeboorte</t>
  </si>
  <si>
    <t>150101006 - (Abortus) curettage | Zwangersch/bevall/kraamb misgeboorte</t>
  </si>
  <si>
    <t>150101007 - Dag/ Poli &gt;2/ Routine onderzoek &gt;2 | Zwangersch/bevall/kraamb misgeboorte</t>
  </si>
  <si>
    <t>150101011 - Licht ambulant | Zwangersch/bevall/kraamb misgeboorte</t>
  </si>
  <si>
    <t>Prestatie 1 - Geboortezorg prenatale &lt;16 weken</t>
  </si>
  <si>
    <t>037512 - Prenatale screening: Structureel Echoscopisch Onderzoek (SEO) bij eenling en het eerste kind van een meerlingzwangerschap.</t>
  </si>
  <si>
    <t>037521 - Prenatale screening: counseling.</t>
  </si>
  <si>
    <t>037516 - Prenatale screening: Structureel Echoscopisch Onderzoek (SEO) bij ieder volgend kind van een meerlingzwangerschap.</t>
  </si>
  <si>
    <t>037510 - Prenatale screening: Nuchal Translucentie (NT-) meting (nekplooimeting) bij eenling en het eerste kind van een meerlingzwangerschap.</t>
  </si>
  <si>
    <t>037514 - Prenatale screening: Nuchal Translucentie (NT-) meting (nekplooimeting) bij ieder volgend kind van een meerlingzwangerschap.</t>
  </si>
  <si>
    <t>039485 - Echografie à-vue in verband met zwangerschap.</t>
  </si>
  <si>
    <t>*</t>
  </si>
  <si>
    <t>1.</t>
  </si>
  <si>
    <t>2.</t>
  </si>
  <si>
    <t>Werkstappen</t>
  </si>
  <si>
    <t>3.</t>
  </si>
  <si>
    <t>4.</t>
  </si>
  <si>
    <t>5.</t>
  </si>
  <si>
    <t>6.</t>
  </si>
  <si>
    <t>7.</t>
  </si>
  <si>
    <t>8.</t>
  </si>
  <si>
    <t>Aandachtspunten/risico's</t>
  </si>
  <si>
    <t>Code prestatie</t>
  </si>
  <si>
    <t>Module geboortecentrum</t>
  </si>
  <si>
    <t>Medisch specialistische zorg</t>
  </si>
  <si>
    <t>Prestatieomschrijving</t>
  </si>
  <si>
    <t>DIS 2017</t>
  </si>
  <si>
    <t>Prenatale screening: NuchalTranslucentie(NT-) meting (nekplooimeting) bij eenling en het eerste kind van een meerlingzwangerschap.</t>
  </si>
  <si>
    <t>Prenatale screening: Structureel Echoscopisch Onderzoek (SEO) bij eenling en het eerste kind van een meerlingzwangerschap.</t>
  </si>
  <si>
    <t>Prenatale screening: NuchalTranslucentie(NT-) meting (nekplooimeting) bij ieder volgend kind van een meerlingzwangerschap.</t>
  </si>
  <si>
    <t>Prenatale screening: Structureel Echoscopisch Onderzoek (SEO) bij ieder volgend kind van een meerlingzwangerschap.</t>
  </si>
  <si>
    <t>Prenatalescreening: counseling.</t>
  </si>
  <si>
    <t>Echografie à-vue in verband met zwangerschap mits de röntgenoloog het fluorescentiebeeld persoonlijk beoordeelt.</t>
  </si>
  <si>
    <t>Echografie à-vue in verband met zwangerschap.</t>
  </si>
  <si>
    <t>Operatie wegens buitenbaarmoederlijke zwangerschap</t>
  </si>
  <si>
    <t>Onderzoek(en) of behandeling tijdens een polikliniekbezoek of dagbehandeling bij problemen in de vroege zwangerschap of zwangerschap eindigend in een miskraam</t>
  </si>
  <si>
    <t>Ziekenhuisopname met maximaal 5 verpleegdagen bij problemen in de vroege zwangerschap of zwangerschap eindigend in een miskraam</t>
  </si>
  <si>
    <t>Zwangerschapsonderbreking of weghalen miskraam bij problemen in de vroege zwangerschap</t>
  </si>
  <si>
    <t>Meer dan 2 dagbehandelingen of polikliniekbezoeken en/of onderzoeken bij problemen in de vroege zwangerschap of zwangerschap eindigend in een miskraam</t>
  </si>
  <si>
    <t>Ziekenhuisopname met meer dan 28 verpleegdagen bij problemen in de vroege zwangerschap of zwangerschap eindigend in een miskraam</t>
  </si>
  <si>
    <t>Ziekenhuisopname van 6 tot en met 28 verpleegdagen bij problemen in de vroege zwangerschap of zwangerschap eindigend in een miskraam</t>
  </si>
  <si>
    <t>1 of 2 polikliniekbezoeken bij problemen in de vroege zwangerschap of zwangerschap eindigend in een miskraam</t>
  </si>
  <si>
    <t>Plaatsen van een bandje om de baarmoedermond bij begeleiding zwangerschap</t>
  </si>
  <si>
    <t>Onderzoek(en) of behandeling tijdens een polikliniekbezoek of dagbehandeling bij begeleiding zwangerschap</t>
  </si>
  <si>
    <t>Ziekenhuisopname met maximaal 5 verpleegdagen bij begeleiding zwangerschap</t>
  </si>
  <si>
    <t>Meer dan 2 bezoeken aan dagbehandeling of polikliniek bij begeleiding zwangerschap</t>
  </si>
  <si>
    <t>Ziekenhuisopname met meer dan 28 verpleegdagen bij begeleiding zwangerschap</t>
  </si>
  <si>
    <t>Ziekenhuisopname van 6 tot en met 28 verpleegdagen bij begeleiding zwangerschap</t>
  </si>
  <si>
    <t>Meer dan 2 onderzoeken bij begeleiding zwangerschap</t>
  </si>
  <si>
    <t>1 of 2 polikliniekbezoeken bij begeleiding zwangerschap</t>
  </si>
  <si>
    <t xml:space="preserve">1 of 2 polikliniekbezoeken voor advies bij zwangerschap </t>
  </si>
  <si>
    <t>Begeleiding zwangerschap | Vruchtwaterpunctie/ chorionbiopsie | Zwangersch/bevall/kraambzwangerschap</t>
  </si>
  <si>
    <t>Poliklinische bevalling zonder medische indicatie niet door een gynaecoloog met partusassistentie.</t>
  </si>
  <si>
    <t>Poliklinische bevalling zonder medische indicatie niet door een gynaecoloog en zonder partusassistentie.</t>
  </si>
  <si>
    <t>Poliklinische bevalling op medische indicatie niet door een gynaecoloog met partusassistentie.</t>
  </si>
  <si>
    <t>Poliklinische bevalling op medische indicatie niet door een gynaecoloog en zonder partusassistentie.</t>
  </si>
  <si>
    <t>Verplichte poliklinische bevalling zonder medische indicatie niet door een gynaecoloog met partusassistentie.</t>
  </si>
  <si>
    <t>Verplichte poliklinische bevalling zonder medische indicatie niet door een gynaecoloog en zonder partusassistentie.</t>
  </si>
  <si>
    <t>Bevalling met behandeling van nabloeding bij ernstig bloedverlies tijdens de bevalling</t>
  </si>
  <si>
    <t>Keizersnede bij een bevalling</t>
  </si>
  <si>
    <t>Bevalling met (handmatig) verwijderen van de placenta of operatie in geval van scheur in de baarmoederhals bij een vastzittende moederkoek/ scheur in de baarmoederhals</t>
  </si>
  <si>
    <t>Begeleiding van een stuitligging of meerling bij een stuitligging bij de bevalling/ bevalling meerling</t>
  </si>
  <si>
    <t>Bevalling via de vagina met behulp van een verlostang of vacuumcup bij een kunstverlossing</t>
  </si>
  <si>
    <t>Begeleiding van een spontane bevalling bij een bevalling</t>
  </si>
  <si>
    <t>Maximaal 5 dagbehandelingen en/of verpleegdagen bij complicaties na de bevalling/ kraambed in het ziekenhuis wegens opname pasgeborene</t>
  </si>
  <si>
    <t>Meer dan 28 dagbehandelingen en/of verpleegdagen bij complicaties na de bevalling/ kraambed in het ziekenhuis wegens opname pasgeborene</t>
  </si>
  <si>
    <t>6 tot en met 28 dagbehandelingen en/ of verpleegdagen bij complicaties na de bevalling/ kraambed in het ziekenhuis wegens opname pasgeborene</t>
  </si>
  <si>
    <t>Behandeling van nabloeding bij complicaties na de bevalling/ kraambed in het ziekenhuis wegens opname pasgeborene</t>
  </si>
  <si>
    <t>(Handmatig) verwijderen van de placenta of operatie in geval van scheur in de baarmoederhals bij complicaties na de bevalling/ kraambed in het ziekenhuis wegens opname pasgeborene</t>
  </si>
  <si>
    <t>Behandeling of onderzoek in de polikliniek bij complicaties na de bevalling/ kraambed in het ziekenhuis wegens opname pasgeborene</t>
  </si>
  <si>
    <t>DIS tarief</t>
  </si>
  <si>
    <t>Omzet die toe te rekenen is aan igo</t>
  </si>
  <si>
    <t>Aantal 1e lijn</t>
  </si>
  <si>
    <t>Aantal doorverwezen naar 2e lijn</t>
  </si>
  <si>
    <t>Aantal alleen 2e lijn</t>
  </si>
  <si>
    <t>Totaal aantal</t>
  </si>
  <si>
    <t>Omzet ziekenhuis igo</t>
  </si>
  <si>
    <t>indexatie 2019</t>
  </si>
  <si>
    <t>indexatie 2018</t>
  </si>
  <si>
    <t>De huidige zorgproducten van het Ziekenhuis zijn naar prestaties verdeeld obv kruisjestabel CPZ.</t>
  </si>
  <si>
    <t>Prestatie 9 - Kraamzorg</t>
  </si>
  <si>
    <t>Percentage obv bandbreedtes verkregen van CPZ:</t>
  </si>
  <si>
    <t>Aantal cliënten</t>
  </si>
  <si>
    <t>150101009 - Ziekenhuisopname van 6 tot en met 28 dagen bij problemen in de vroege zwangerschap of zwangerschap eindigend in een miskraam</t>
  </si>
  <si>
    <t>invulveld</t>
  </si>
  <si>
    <t>In dit document zijn de gele tabbladen en gele velden invulbladen en velden</t>
  </si>
  <si>
    <t>berekend</t>
  </si>
  <si>
    <t>totaal</t>
  </si>
  <si>
    <t>Vooraf:</t>
  </si>
  <si>
    <r>
      <t xml:space="preserve">Prestatie 2 - Geboortezorg prenatale zorg </t>
    </r>
    <r>
      <rPr>
        <b/>
        <sz val="16"/>
        <color theme="1"/>
        <rFont val="Calibri"/>
        <family val="2"/>
      </rPr>
      <t xml:space="preserve">≥ </t>
    </r>
    <r>
      <rPr>
        <b/>
        <sz val="16"/>
        <color theme="1"/>
        <rFont val="Calibri"/>
        <family val="2"/>
        <scheme val="minor"/>
      </rPr>
      <t>16 weken</t>
    </r>
  </si>
  <si>
    <t>TOTAAL</t>
  </si>
  <si>
    <t>Dit gebeurt op basis van de gegevens die aangeleverd worden door de 1e lijns verloskundige praktijken.</t>
  </si>
  <si>
    <t>Prestatiecode</t>
  </si>
  <si>
    <t>omschrijving</t>
  </si>
  <si>
    <t>Unieke cliënt code</t>
  </si>
  <si>
    <t>verwijzer</t>
  </si>
  <si>
    <t>naam verzekeraar</t>
  </si>
  <si>
    <t>tarief verzekeraar</t>
  </si>
  <si>
    <t>Eigen patiënt j/n</t>
  </si>
  <si>
    <t xml:space="preserve">4. </t>
  </si>
  <si>
    <t>Stappen gegevensverzameling ziekenhuis:</t>
  </si>
  <si>
    <t>LET OP: Indien ziekenhuis groot deel niet-IGO cliënten heeft -&gt; Dan wordt het totaal voor onze IGO</t>
  </si>
  <si>
    <t xml:space="preserve">6. </t>
  </si>
  <si>
    <t>Stappen berekening zorgkosten per integrale prestatie:</t>
  </si>
  <si>
    <t>Bepalen aantal door verloskundigen doorverwezen cliënten op basis van opgegeven aantallen</t>
  </si>
  <si>
    <t>Tarief niet bepaald in DIS-databank, gemiddelde tarief van ziekenhuis hanteren</t>
  </si>
  <si>
    <r>
      <t xml:space="preserve">Vanuit het CPZ worden de percentages bepaald voor de verdeling over de disciplines (zie geel gearceerde vlakken). </t>
    </r>
    <r>
      <rPr>
        <b/>
        <sz val="11"/>
        <color rgb="FFFF0000"/>
        <rFont val="Calibri"/>
        <family val="2"/>
        <scheme val="minor"/>
      </rPr>
      <t>Deze percentages dienen opgevraagd te worden bij het CPZ.</t>
    </r>
  </si>
  <si>
    <t xml:space="preserve">De bepaling van de aantallen is afhankelijk van de aanlevering van de 1e lijnspraktijken (zie andere gegevenstemplate voor de uitvraag van deze aantallen) </t>
  </si>
  <si>
    <t xml:space="preserve">Van de historische ziekenhuis-omzet zal een deel onder de IGO gaan vallen, een deel niet. Uitsluitend de cliënten die alleen in het ziekenhuis komen en cliënten die vanuit de deelnemende 1e lijnspraktijken komen tellen mee. </t>
  </si>
  <si>
    <t>Unieke cliënten jaar x</t>
  </si>
  <si>
    <t>Aantal DBC jaar x</t>
  </si>
  <si>
    <t>Historische omzet obv DIS tarief</t>
  </si>
  <si>
    <t>Aanpak en uitleg op gegevensverzameling ziekenhuis en berekening hoogte historische omzet</t>
  </si>
  <si>
    <t>De groene tabbladen en groene velden zijn berekende tabbladen op basis van de ingevulde informatie</t>
  </si>
  <si>
    <t>Het ziekenhuis verzamelt gegevens uit het afgesproken jaar uit het ziekenhuis-informatiesysteem</t>
  </si>
  <si>
    <t>De te verzamelen gegevens zijn de zorgprestaties van het ziekenhuis die onder de integrale geboortezorg vallen (zie kruisjestabel CPZ)</t>
  </si>
  <si>
    <t>De informatie die per zorgprestatie dient te worden verzameld:</t>
  </si>
  <si>
    <t>Alle zorgprestaties dienen vervolgens te worden verdeeld over de integrale prestaties volgens de kruisjestabel, zie tabbladen Prestaties</t>
  </si>
  <si>
    <t>De omzet en prijs van het ziekenhuis wordt bepaald op basis van de totale historische omzet en aantallen uit &lt;JAAR X&gt; van het ziekenhuis (dus zowel IGO als niet IGO)</t>
  </si>
  <si>
    <t>Tabbladen Prestaties verder invullen met DIS tarieven, historische omzet van het ziekenhuis, aantal zorgprestaties, aantal cliënten, aantal eigen cliënten (= cliënten die niet zijn doorverwezen vanuit de 1ste lijn, maar direct onder behandeling van het ziekenhuis vallen)</t>
  </si>
  <si>
    <t>N.B. Indien ziekenhuis groot deel niet-IGO cliënten heeft/ kent:</t>
  </si>
  <si>
    <t>Aantal van het ziekenhuis bepalen dat tot de igo gerekend kunnen worden = # Eigen cliënten en # doorverwezen patienten vanuit IGO verloskundigenpraktijken</t>
  </si>
  <si>
    <t>Aantal ziekenhuis (eigen cliënten + doorverwezen) x Prijs ziekenhuis = Omzet ziekenhuis</t>
  </si>
  <si>
    <t>resultaat Omzet VK en Omzet KZ</t>
  </si>
  <si>
    <t>Aan de hand de bandbreedtecijfers (op te vragen bij het CPZ) bepalen wat de omzet van de verloskundigen (vk) en de omzet van de kraamzorg (kz) is.</t>
  </si>
  <si>
    <t>(Omzet zkh IGO + Omzet vk + Omzet kz)/(Aantal zkh IGO + Aantal vk) = Prijs historische omzet IGO (per integrale prestatie)</t>
  </si>
  <si>
    <t>Historische omzet (jaar x) en aantal unieke cliënten binnen de prestatie is bepaald (het kan zijn dat een cliënt meerdere zorgproducten heeft binnen 1 prestatie, daarom kan er een verschil bestaan tussen het aantal DBC's en het aantal unieke cliënten)</t>
  </si>
  <si>
    <t xml:space="preserve">Op basis van de historische omzet van het ziekenhuis en het aantal unieke cliënten is een gemiddelde prijs bepaald per integrale prestatie voor een unieke cliënt bepaald voor het ziekenhuis. </t>
  </si>
  <si>
    <t xml:space="preserve">Op basis van bovenstaande wordt een prijs per prestatie bepaald, dus ook voor de verloskundige omzet en kraamzorg omzet. </t>
  </si>
  <si>
    <t>Rekenmodel van het CPZ gaat uit van de koploper regio's. Verschillen in vormgeving van de geboortezorg dienen meegenomen te worden in de bepaling van de percentages (bijv. aanwezigheid van een geboortehotel, complexere patientpopulatie)</t>
  </si>
  <si>
    <t>Per integrale prestatie zal bepaald moeten worden welk deel van de ziekenhuis omzet/aantallen uiteindelijk bij de IGO hoort (afhankelijk van verwijzende 1e lijns verloskundige praktijk)</t>
  </si>
  <si>
    <t>Via het rekenmodel wordt de omzet van de 1e lijnsverloskundigen en kraamzorg meegenomen in de prijs.</t>
  </si>
  <si>
    <t>Eigen client ZKH
(direct 2de lijns cliënten)</t>
  </si>
  <si>
    <t>Te vinden via Opendisdata.nl</t>
  </si>
  <si>
    <t>Aantal zorgproduct Ziekenhuis (DBC/ Overig zorgproduct)</t>
  </si>
  <si>
    <t>Historische omzet ZKH (=totaal opbrengst per zorgproduct van het ziekenhuis)</t>
  </si>
  <si>
    <t>Aantal cliënten ZKH</t>
  </si>
  <si>
    <t>Aantal unieke cliënten</t>
  </si>
  <si>
    <t>Aantal 1e lijn*</t>
  </si>
  <si>
    <t>Aantal doorverwezen naar 2e lijn*</t>
  </si>
  <si>
    <t>Prijs integrale prestatie 1</t>
  </si>
  <si>
    <t>Historische omzet jaar x voor IGO</t>
  </si>
  <si>
    <t>Prijs per prestatie obv DIS-tarieven voor IGO</t>
  </si>
  <si>
    <r>
      <rPr>
        <b/>
        <u/>
        <sz val="11"/>
        <color theme="1"/>
        <rFont val="Calibri"/>
        <family val="2"/>
        <scheme val="minor"/>
      </rPr>
      <t>RESULTAAT:</t>
    </r>
    <r>
      <rPr>
        <u/>
        <sz val="11"/>
        <color theme="1"/>
        <rFont val="Calibri"/>
        <family val="2"/>
        <scheme val="minor"/>
      </rPr>
      <t xml:space="preserve"> TOTALE HISTORISCHE OMZET en TOTAAL AANTAL van het ziekenhuis per integrale prestatie</t>
    </r>
  </si>
  <si>
    <t># Unieke cliënten binnen deze prestatie</t>
  </si>
  <si>
    <t>Prijs integrale prestatie 2</t>
  </si>
  <si>
    <t>Prijs integrale prestatie 3</t>
  </si>
  <si>
    <t>Prijs integrale prestatie 4</t>
  </si>
  <si>
    <t>Prijs integrale prestatie 6</t>
  </si>
  <si>
    <t>Prijs integrale prestatie 7</t>
  </si>
  <si>
    <t>Prijs integrale prestatie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</si>
</sst>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4" formatCode="_ &quot;€&quot;\ * #,##0.00_ ;_ &quot;€&quot;\ * \-#,##0.00_ ;_ &quot;€&quot;\ * &quot;-&quot;??_ ;_ @_ "/>
    <numFmt numFmtId="43" formatCode="_ * #,##0.00_ ;_ * \-#,##0.00_ ;_ * &quot;-&quot;??_ ;_ @_ "/>
    <numFmt numFmtId="164" formatCode="_ &quot;€&quot;\ * #,##0_ ;_ &quot;€&quot;\ * \-#,##0_ ;_ &quot;€&quot;\ * &quot;-&quot;??_ ;_ @_ "/>
    <numFmt numFmtId="165" formatCode="&quot;€&quot;\ #,##0"/>
    <numFmt numFmtId="166" formatCode="_ * #,##0_ ;_ * \-#,##0_ ;_ * &quot;-&quot;??_ ;_ @_ "/>
    <numFmt numFmtId="167" formatCode="#,##0_ ;\-#,##0\ "/>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theme="4" tint="-0.249977111117893"/>
      <name val="Calibri"/>
      <family val="2"/>
      <scheme val="minor"/>
    </font>
    <font>
      <sz val="11"/>
      <color rgb="FFFF000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i/>
      <sz val="10"/>
      <color theme="4" tint="-0.499984740745262"/>
      <name val="Calibri"/>
      <family val="2"/>
      <scheme val="minor"/>
    </font>
    <font>
      <b/>
      <sz val="10"/>
      <color rgb="FFFFFFFF"/>
      <name val="Calibri"/>
      <family val="2"/>
      <scheme val="minor"/>
    </font>
    <font>
      <sz val="8"/>
      <color rgb="FF333333"/>
      <name val="Arial"/>
      <family val="2"/>
    </font>
    <font>
      <sz val="10"/>
      <color rgb="FF000000"/>
      <name val="Calibri"/>
      <family val="2"/>
      <scheme val="minor"/>
    </font>
    <font>
      <sz val="11"/>
      <color theme="4" tint="0.3999755851924192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u/>
      <sz val="11"/>
      <color theme="1"/>
      <name val="Calibri"/>
      <family val="2"/>
      <scheme val="minor"/>
    </font>
    <font>
      <b/>
      <sz val="16"/>
      <color theme="1"/>
      <name val="Calibri"/>
      <family val="2"/>
    </font>
    <font>
      <b/>
      <u/>
      <sz val="11"/>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rgb="FF4BACC6"/>
        <bgColor indexed="64"/>
      </patternFill>
    </fill>
    <fill>
      <patternFill patternType="solid">
        <fgColor rgb="FFFF0000"/>
        <bgColor indexed="64"/>
      </patternFill>
    </fill>
    <fill>
      <patternFill patternType="solid">
        <fgColor rgb="FFD2EAF1"/>
        <bgColor indexed="64"/>
      </patternFill>
    </fill>
    <fill>
      <patternFill patternType="solid">
        <fgColor theme="8"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78C0D4"/>
      </left>
      <right/>
      <top style="medium">
        <color rgb="FF78C0D4"/>
      </top>
      <bottom style="medium">
        <color rgb="FF78C0D4"/>
      </bottom>
      <diagonal/>
    </border>
    <border>
      <left/>
      <right/>
      <top style="medium">
        <color rgb="FF78C0D4"/>
      </top>
      <bottom style="medium">
        <color rgb="FF78C0D4"/>
      </bottom>
      <diagonal/>
    </border>
    <border>
      <left/>
      <right style="medium">
        <color rgb="FF78C0D4"/>
      </right>
      <top style="medium">
        <color rgb="FF78C0D4"/>
      </top>
      <bottom style="medium">
        <color rgb="FF78C0D4"/>
      </bottom>
      <diagonal/>
    </border>
    <border>
      <left/>
      <right style="medium">
        <color rgb="FF78C0D4"/>
      </right>
      <top/>
      <bottom style="medium">
        <color rgb="FF78C0D4"/>
      </bottom>
      <diagonal/>
    </border>
    <border>
      <left/>
      <right/>
      <top/>
      <bottom style="medium">
        <color rgb="FF78C0D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69">
    <xf numFmtId="0" fontId="0" fillId="0" borderId="0" xfId="0"/>
    <xf numFmtId="0" fontId="0" fillId="2" borderId="1" xfId="0" applyFill="1" applyBorder="1"/>
    <xf numFmtId="0" fontId="2" fillId="3" borderId="0" xfId="0" applyFont="1" applyFill="1"/>
    <xf numFmtId="0" fontId="0" fillId="3" borderId="0" xfId="0" applyFill="1"/>
    <xf numFmtId="0" fontId="0" fillId="3" borderId="0" xfId="0" applyFont="1" applyFill="1"/>
    <xf numFmtId="0" fontId="2" fillId="3" borderId="3" xfId="0" applyFont="1" applyFill="1" applyBorder="1" applyAlignment="1">
      <alignment horizontal="left"/>
    </xf>
    <xf numFmtId="0" fontId="2" fillId="3" borderId="4" xfId="0" applyFont="1" applyFill="1" applyBorder="1" applyAlignment="1">
      <alignment horizontal="left"/>
    </xf>
    <xf numFmtId="0" fontId="2" fillId="3" borderId="1" xfId="0" applyFont="1" applyFill="1" applyBorder="1"/>
    <xf numFmtId="0" fontId="0" fillId="3" borderId="1" xfId="0" applyFill="1" applyBorder="1"/>
    <xf numFmtId="164" fontId="2" fillId="3" borderId="1" xfId="0" applyNumberFormat="1" applyFont="1" applyFill="1" applyBorder="1"/>
    <xf numFmtId="9" fontId="2" fillId="3" borderId="1" xfId="1" applyFont="1" applyFill="1" applyBorder="1"/>
    <xf numFmtId="164" fontId="0" fillId="3" borderId="1" xfId="0" applyNumberFormat="1" applyFill="1" applyBorder="1"/>
    <xf numFmtId="0" fontId="0" fillId="4" borderId="1" xfId="0" applyFill="1" applyBorder="1"/>
    <xf numFmtId="0" fontId="2" fillId="4" borderId="1" xfId="0" applyFont="1" applyFill="1" applyBorder="1"/>
    <xf numFmtId="0" fontId="2" fillId="4" borderId="1" xfId="0" applyFont="1" applyFill="1" applyBorder="1" applyAlignment="1">
      <alignment horizontal="right"/>
    </xf>
    <xf numFmtId="0" fontId="3" fillId="3" borderId="0" xfId="0" applyFont="1" applyFill="1"/>
    <xf numFmtId="0" fontId="3" fillId="3" borderId="0" xfId="0" applyFont="1" applyFill="1" applyAlignment="1">
      <alignment horizontal="center"/>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ont="1"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166" fontId="0" fillId="3" borderId="1" xfId="2" applyNumberFormat="1" applyFont="1" applyFill="1" applyBorder="1"/>
    <xf numFmtId="166" fontId="2" fillId="3" borderId="1" xfId="2" applyNumberFormat="1" applyFont="1" applyFill="1" applyBorder="1"/>
    <xf numFmtId="0" fontId="0" fillId="3" borderId="3" xfId="0" applyFont="1" applyFill="1" applyBorder="1" applyAlignment="1"/>
    <xf numFmtId="0" fontId="0" fillId="3" borderId="4" xfId="0" applyFont="1" applyFill="1" applyBorder="1" applyAlignment="1"/>
    <xf numFmtId="0" fontId="0" fillId="0" borderId="1" xfId="0"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0" fillId="3" borderId="2" xfId="0" applyFont="1" applyFill="1" applyBorder="1" applyAlignment="1">
      <alignment horizontal="left"/>
    </xf>
    <xf numFmtId="0" fontId="0" fillId="3" borderId="0" xfId="0" applyFill="1" applyBorder="1"/>
    <xf numFmtId="0" fontId="4" fillId="3" borderId="0" xfId="0" applyFont="1" applyFill="1"/>
    <xf numFmtId="0" fontId="7" fillId="5" borderId="1" xfId="0" applyFont="1" applyFill="1" applyBorder="1"/>
    <xf numFmtId="0" fontId="6" fillId="5" borderId="1" xfId="0" applyFont="1" applyFill="1" applyBorder="1" applyAlignment="1">
      <alignment horizontal="right"/>
    </xf>
    <xf numFmtId="0" fontId="6" fillId="5" borderId="1" xfId="0" applyFont="1" applyFill="1" applyBorder="1"/>
    <xf numFmtId="166" fontId="6" fillId="5" borderId="1" xfId="0" applyNumberFormat="1" applyFont="1" applyFill="1" applyBorder="1"/>
    <xf numFmtId="0" fontId="0" fillId="3" borderId="0" xfId="0" applyFill="1" applyAlignment="1">
      <alignment horizontal="right"/>
    </xf>
    <xf numFmtId="9" fontId="0" fillId="3" borderId="0" xfId="1" applyFont="1" applyFill="1"/>
    <xf numFmtId="0" fontId="2" fillId="3" borderId="4" xfId="0" applyFont="1" applyFill="1" applyBorder="1" applyAlignment="1">
      <alignment horizontal="left"/>
    </xf>
    <xf numFmtId="0" fontId="9" fillId="7" borderId="5" xfId="0" applyFont="1" applyFill="1" applyBorder="1" applyAlignment="1">
      <alignment vertical="center" wrapText="1"/>
    </xf>
    <xf numFmtId="0" fontId="9" fillId="7" borderId="7" xfId="0" applyFont="1" applyFill="1" applyBorder="1" applyAlignment="1">
      <alignment vertical="center" wrapText="1"/>
    </xf>
    <xf numFmtId="44" fontId="2" fillId="8" borderId="1" xfId="3" applyFont="1" applyFill="1" applyBorder="1" applyAlignment="1">
      <alignment horizontal="right"/>
    </xf>
    <xf numFmtId="0" fontId="0" fillId="0" borderId="3" xfId="0" applyBorder="1"/>
    <xf numFmtId="0" fontId="11" fillId="0" borderId="9" xfId="0" applyFont="1" applyBorder="1" applyAlignment="1">
      <alignment horizontal="left" vertical="center"/>
    </xf>
    <xf numFmtId="0" fontId="11" fillId="0" borderId="8" xfId="0" applyFont="1" applyBorder="1" applyAlignment="1">
      <alignment vertical="center" wrapText="1"/>
    </xf>
    <xf numFmtId="0" fontId="11" fillId="9" borderId="9" xfId="0" applyFont="1" applyFill="1" applyBorder="1" applyAlignment="1">
      <alignment horizontal="left" vertical="center"/>
    </xf>
    <xf numFmtId="0" fontId="11" fillId="9" borderId="8" xfId="0" applyFont="1" applyFill="1" applyBorder="1" applyAlignment="1">
      <alignment vertical="center" wrapText="1"/>
    </xf>
    <xf numFmtId="42" fontId="11" fillId="9" borderId="8" xfId="0" applyNumberFormat="1" applyFont="1" applyFill="1" applyBorder="1" applyAlignment="1">
      <alignment vertical="center" wrapText="1"/>
    </xf>
    <xf numFmtId="42" fontId="11" fillId="0" borderId="8" xfId="0" applyNumberFormat="1" applyFont="1" applyBorder="1" applyAlignment="1">
      <alignment vertical="center" wrapText="1"/>
    </xf>
    <xf numFmtId="0" fontId="0" fillId="0" borderId="11" xfId="0" applyBorder="1"/>
    <xf numFmtId="0" fontId="0" fillId="0" borderId="13" xfId="0" applyBorder="1"/>
    <xf numFmtId="0" fontId="2" fillId="4" borderId="4" xfId="0" applyFont="1" applyFill="1" applyBorder="1" applyAlignment="1">
      <alignment horizontal="left" textRotation="90"/>
    </xf>
    <xf numFmtId="164" fontId="0" fillId="3" borderId="4" xfId="0" applyNumberFormat="1" applyFill="1" applyBorder="1" applyAlignment="1">
      <alignment horizontal="left"/>
    </xf>
    <xf numFmtId="164" fontId="2" fillId="3" borderId="4" xfId="2" applyNumberFormat="1" applyFont="1" applyFill="1" applyBorder="1" applyAlignment="1">
      <alignment horizontal="left"/>
    </xf>
    <xf numFmtId="164" fontId="0" fillId="3" borderId="4" xfId="0" applyNumberFormat="1" applyFont="1" applyFill="1" applyBorder="1" applyAlignment="1">
      <alignment horizontal="left"/>
    </xf>
    <xf numFmtId="164" fontId="2" fillId="3" borderId="4" xfId="0" applyNumberFormat="1" applyFont="1" applyFill="1" applyBorder="1" applyAlignment="1">
      <alignment horizontal="left"/>
    </xf>
    <xf numFmtId="164" fontId="12" fillId="3" borderId="4" xfId="0" applyNumberFormat="1" applyFont="1" applyFill="1" applyBorder="1" applyAlignment="1">
      <alignment horizontal="left"/>
    </xf>
    <xf numFmtId="164" fontId="0" fillId="3" borderId="0" xfId="0" applyNumberFormat="1" applyFill="1"/>
    <xf numFmtId="0" fontId="5" fillId="3" borderId="0" xfId="0" applyFont="1" applyFill="1"/>
    <xf numFmtId="0" fontId="0" fillId="0" borderId="0" xfId="0"/>
    <xf numFmtId="166" fontId="0" fillId="3" borderId="0" xfId="2" applyNumberFormat="1" applyFont="1" applyFill="1"/>
    <xf numFmtId="166" fontId="0" fillId="3" borderId="0" xfId="0" applyNumberFormat="1" applyFill="1"/>
    <xf numFmtId="9" fontId="0" fillId="3" borderId="0" xfId="0" applyNumberFormat="1" applyFill="1"/>
    <xf numFmtId="44" fontId="0" fillId="3" borderId="0" xfId="0" applyNumberFormat="1" applyFill="1"/>
    <xf numFmtId="44" fontId="10" fillId="3" borderId="0" xfId="0" applyNumberFormat="1" applyFont="1" applyFill="1" applyBorder="1" applyAlignment="1">
      <alignment vertical="center"/>
    </xf>
    <xf numFmtId="44" fontId="10" fillId="3" borderId="0" xfId="0" applyNumberFormat="1" applyFont="1" applyFill="1" applyBorder="1" applyAlignment="1">
      <alignment vertical="center" wrapText="1"/>
    </xf>
    <xf numFmtId="10" fontId="0" fillId="3" borderId="1" xfId="0" applyNumberFormat="1" applyFill="1" applyBorder="1"/>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0" borderId="12" xfId="0" applyBorder="1"/>
    <xf numFmtId="0" fontId="0" fillId="0" borderId="14" xfId="0" applyBorder="1"/>
    <xf numFmtId="0" fontId="0" fillId="0" borderId="15" xfId="0" applyBorder="1"/>
    <xf numFmtId="0" fontId="0" fillId="0" borderId="17" xfId="0" applyBorder="1"/>
    <xf numFmtId="0" fontId="0" fillId="10" borderId="18" xfId="0" applyFill="1" applyBorder="1"/>
    <xf numFmtId="0" fontId="0" fillId="10" borderId="19" xfId="0" applyFill="1" applyBorder="1"/>
    <xf numFmtId="0" fontId="0" fillId="6" borderId="1" xfId="0" applyFill="1" applyBorder="1"/>
    <xf numFmtId="0" fontId="0" fillId="6" borderId="4" xfId="0" applyFill="1" applyBorder="1"/>
    <xf numFmtId="0" fontId="0" fillId="11" borderId="1" xfId="0" applyFill="1" applyBorder="1"/>
    <xf numFmtId="166" fontId="0" fillId="11" borderId="1" xfId="0" applyNumberFormat="1" applyFill="1" applyBorder="1"/>
    <xf numFmtId="0" fontId="2" fillId="6" borderId="1" xfId="0" applyFont="1" applyFill="1" applyBorder="1"/>
    <xf numFmtId="0" fontId="0" fillId="0" borderId="1" xfId="0" applyFill="1" applyBorder="1"/>
    <xf numFmtId="0" fontId="15" fillId="0" borderId="0" xfId="0" applyFont="1"/>
    <xf numFmtId="0" fontId="0" fillId="0" borderId="21" xfId="0" applyBorder="1"/>
    <xf numFmtId="0" fontId="0" fillId="0" borderId="19" xfId="0" applyBorder="1"/>
    <xf numFmtId="0" fontId="13" fillId="0" borderId="10" xfId="0" applyFont="1" applyBorder="1"/>
    <xf numFmtId="0" fontId="0" fillId="0" borderId="0" xfId="0" applyBorder="1"/>
    <xf numFmtId="0" fontId="0" fillId="11" borderId="14" xfId="0" applyFill="1" applyBorder="1"/>
    <xf numFmtId="0" fontId="0" fillId="0" borderId="16" xfId="0" applyBorder="1"/>
    <xf numFmtId="0" fontId="0" fillId="12" borderId="17" xfId="0" applyFill="1" applyBorder="1"/>
    <xf numFmtId="0" fontId="16" fillId="0" borderId="0" xfId="0" applyFont="1"/>
    <xf numFmtId="0" fontId="14" fillId="3" borderId="0" xfId="0" applyFont="1" applyFill="1"/>
    <xf numFmtId="0" fontId="2" fillId="0" borderId="1" xfId="0" applyFont="1" applyFill="1" applyBorder="1"/>
    <xf numFmtId="0" fontId="2" fillId="0" borderId="0" xfId="0" applyFont="1" applyBorder="1"/>
    <xf numFmtId="0" fontId="0" fillId="10" borderId="22" xfId="0" applyFill="1" applyBorder="1"/>
    <xf numFmtId="0" fontId="2" fillId="0" borderId="20" xfId="0" applyFont="1" applyBorder="1"/>
    <xf numFmtId="0" fontId="0" fillId="0" borderId="23" xfId="0" applyBorder="1"/>
    <xf numFmtId="0" fontId="2" fillId="8" borderId="10" xfId="0" applyFont="1" applyFill="1" applyBorder="1"/>
    <xf numFmtId="0" fontId="0" fillId="8" borderId="11" xfId="0" applyFill="1" applyBorder="1"/>
    <xf numFmtId="0" fontId="6" fillId="5" borderId="2" xfId="0" applyFont="1" applyFill="1" applyBorder="1" applyAlignment="1">
      <alignment horizontal="right"/>
    </xf>
    <xf numFmtId="166" fontId="0" fillId="3" borderId="2" xfId="2" applyNumberFormat="1" applyFont="1" applyFill="1" applyBorder="1"/>
    <xf numFmtId="166" fontId="6" fillId="5" borderId="2" xfId="0" applyNumberFormat="1" applyFont="1" applyFill="1" applyBorder="1"/>
    <xf numFmtId="166" fontId="5" fillId="11" borderId="22" xfId="2" applyNumberFormat="1" applyFont="1" applyFill="1" applyBorder="1"/>
    <xf numFmtId="164" fontId="0" fillId="11" borderId="4" xfId="0" applyNumberFormat="1" applyFill="1" applyBorder="1" applyAlignment="1">
      <alignment horizontal="left"/>
    </xf>
    <xf numFmtId="0" fontId="2" fillId="10" borderId="0" xfId="0" applyFont="1" applyFill="1" applyBorder="1"/>
    <xf numFmtId="0" fontId="0" fillId="10" borderId="0" xfId="0" applyFill="1"/>
    <xf numFmtId="0" fontId="2" fillId="0" borderId="19" xfId="0" applyFont="1" applyBorder="1"/>
    <xf numFmtId="0" fontId="0" fillId="0" borderId="20" xfId="0" applyFont="1" applyBorder="1"/>
    <xf numFmtId="0" fontId="16" fillId="13" borderId="0" xfId="0" applyFont="1" applyFill="1"/>
    <xf numFmtId="0" fontId="0" fillId="13" borderId="0" xfId="0" applyFill="1"/>
    <xf numFmtId="0" fontId="2" fillId="10" borderId="0" xfId="0" applyFont="1" applyFill="1"/>
    <xf numFmtId="14" fontId="6" fillId="5" borderId="1" xfId="0" applyNumberFormat="1" applyFont="1" applyFill="1" applyBorder="1" applyAlignment="1">
      <alignment wrapText="1"/>
    </xf>
    <xf numFmtId="164" fontId="0" fillId="12" borderId="4" xfId="2" applyNumberFormat="1" applyFont="1" applyFill="1" applyBorder="1" applyAlignment="1"/>
    <xf numFmtId="164" fontId="0" fillId="12" borderId="1" xfId="0" applyNumberFormat="1" applyFill="1" applyBorder="1"/>
    <xf numFmtId="0" fontId="0" fillId="12" borderId="1" xfId="0" applyFill="1" applyBorder="1"/>
    <xf numFmtId="164" fontId="0" fillId="12" borderId="1" xfId="0" applyNumberFormat="1" applyFont="1" applyFill="1" applyBorder="1"/>
    <xf numFmtId="164" fontId="0" fillId="12" borderId="4" xfId="0" applyNumberFormat="1" applyFill="1" applyBorder="1" applyAlignment="1">
      <alignment horizontal="left"/>
    </xf>
    <xf numFmtId="0" fontId="2" fillId="4" borderId="4" xfId="0" applyFont="1" applyFill="1" applyBorder="1" applyAlignment="1">
      <alignment horizontal="left" textRotation="90" wrapText="1"/>
    </xf>
    <xf numFmtId="166" fontId="0" fillId="12" borderId="1" xfId="0" applyNumberFormat="1" applyFont="1" applyFill="1" applyBorder="1"/>
    <xf numFmtId="0" fontId="6" fillId="5" borderId="2" xfId="0" applyFont="1" applyFill="1" applyBorder="1" applyAlignment="1">
      <alignment horizontal="left" vertical="top" wrapText="1"/>
    </xf>
    <xf numFmtId="44" fontId="0" fillId="0" borderId="1" xfId="0" applyNumberFormat="1" applyFill="1" applyBorder="1"/>
    <xf numFmtId="44" fontId="2" fillId="3" borderId="4" xfId="0" applyNumberFormat="1" applyFont="1" applyFill="1" applyBorder="1" applyAlignment="1">
      <alignment horizontal="left"/>
    </xf>
    <xf numFmtId="166" fontId="0" fillId="12" borderId="1" xfId="0" applyNumberFormat="1" applyFill="1" applyBorder="1"/>
    <xf numFmtId="0" fontId="2" fillId="4" borderId="1" xfId="0" applyFont="1" applyFill="1" applyBorder="1" applyAlignment="1">
      <alignment horizontal="left" textRotation="90"/>
    </xf>
    <xf numFmtId="165" fontId="2" fillId="4" borderId="1" xfId="0" applyNumberFormat="1" applyFont="1" applyFill="1" applyBorder="1" applyAlignment="1">
      <alignment horizontal="left" textRotation="90" wrapText="1"/>
    </xf>
    <xf numFmtId="0" fontId="2" fillId="4" borderId="1" xfId="0" applyFont="1" applyFill="1" applyBorder="1" applyAlignment="1">
      <alignment horizontal="left" textRotation="90" wrapText="1"/>
    </xf>
    <xf numFmtId="0" fontId="2" fillId="4" borderId="1" xfId="0" applyFont="1" applyFill="1" applyBorder="1" applyAlignment="1">
      <alignment horizontal="left" vertical="top" wrapText="1"/>
    </xf>
    <xf numFmtId="0" fontId="0" fillId="3" borderId="0" xfId="0" applyFill="1" applyAlignment="1">
      <alignment wrapText="1"/>
    </xf>
    <xf numFmtId="44" fontId="0" fillId="11" borderId="1" xfId="0" applyNumberFormat="1" applyFill="1" applyBorder="1"/>
    <xf numFmtId="164" fontId="0" fillId="0" borderId="4" xfId="0" applyNumberFormat="1" applyFill="1" applyBorder="1" applyAlignment="1">
      <alignment horizontal="left"/>
    </xf>
    <xf numFmtId="0" fontId="0" fillId="12" borderId="1" xfId="0" applyFont="1" applyFill="1" applyBorder="1"/>
    <xf numFmtId="0" fontId="0" fillId="12" borderId="1" xfId="0" applyNumberFormat="1" applyFont="1" applyFill="1" applyBorder="1"/>
    <xf numFmtId="166" fontId="0" fillId="12" borderId="1" xfId="2" applyNumberFormat="1" applyFont="1" applyFill="1" applyBorder="1"/>
    <xf numFmtId="164" fontId="2" fillId="12" borderId="4" xfId="0" applyNumberFormat="1" applyFont="1" applyFill="1" applyBorder="1" applyAlignment="1">
      <alignment horizontal="left"/>
    </xf>
    <xf numFmtId="0" fontId="0" fillId="11" borderId="0" xfId="0" applyFill="1"/>
    <xf numFmtId="167" fontId="2" fillId="3" borderId="4" xfId="0" applyNumberFormat="1" applyFont="1" applyFill="1" applyBorder="1" applyAlignment="1">
      <alignment horizontal="left"/>
    </xf>
    <xf numFmtId="164" fontId="0" fillId="12" borderId="1" xfId="0" applyNumberFormat="1" applyFill="1" applyBorder="1" applyAlignment="1">
      <alignment horizontal="right"/>
    </xf>
    <xf numFmtId="167" fontId="0" fillId="11" borderId="4" xfId="0" applyNumberFormat="1" applyFill="1" applyBorder="1" applyAlignment="1">
      <alignment horizontal="left"/>
    </xf>
    <xf numFmtId="164" fontId="0" fillId="0" borderId="1" xfId="0" applyNumberFormat="1" applyFont="1" applyFill="1" applyBorder="1"/>
    <xf numFmtId="166" fontId="0" fillId="0" borderId="1" xfId="2" applyNumberFormat="1" applyFont="1" applyFill="1" applyBorder="1"/>
    <xf numFmtId="164" fontId="2" fillId="12" borderId="1" xfId="0" applyNumberFormat="1" applyFont="1" applyFill="1" applyBorder="1"/>
    <xf numFmtId="0" fontId="2" fillId="12" borderId="1" xfId="0" applyFont="1" applyFill="1" applyBorder="1"/>
    <xf numFmtId="0" fontId="2" fillId="11" borderId="4" xfId="0" applyFont="1" applyFill="1" applyBorder="1" applyAlignment="1">
      <alignment horizontal="left" textRotation="90"/>
    </xf>
    <xf numFmtId="0" fontId="2" fillId="11" borderId="4" xfId="0" applyFont="1" applyFill="1" applyBorder="1" applyAlignment="1">
      <alignment horizontal="left" textRotation="90" wrapText="1"/>
    </xf>
    <xf numFmtId="165" fontId="2" fillId="11" borderId="1" xfId="0" applyNumberFormat="1" applyFont="1" applyFill="1" applyBorder="1" applyAlignment="1">
      <alignment horizontal="left" textRotation="90" wrapText="1"/>
    </xf>
    <xf numFmtId="0" fontId="2" fillId="11" borderId="1" xfId="0" applyFont="1" applyFill="1" applyBorder="1" applyAlignment="1">
      <alignment horizontal="left" textRotation="90"/>
    </xf>
    <xf numFmtId="0" fontId="2" fillId="11" borderId="1" xfId="0" applyFont="1" applyFill="1" applyBorder="1" applyAlignment="1">
      <alignment horizontal="left" textRotation="90" wrapText="1"/>
    </xf>
    <xf numFmtId="0" fontId="2" fillId="11" borderId="1" xfId="0" applyFont="1" applyFill="1" applyBorder="1"/>
    <xf numFmtId="0" fontId="0" fillId="11" borderId="22" xfId="0" applyFill="1" applyBorder="1"/>
    <xf numFmtId="10" fontId="0" fillId="3" borderId="0" xfId="0" applyNumberFormat="1" applyFill="1" applyBorder="1"/>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ont="1" applyFill="1" applyBorder="1" applyAlignment="1">
      <alignment horizontal="left"/>
    </xf>
    <xf numFmtId="0" fontId="0" fillId="3" borderId="3" xfId="0" applyFont="1" applyFill="1" applyBorder="1" applyAlignment="1">
      <alignment horizontal="left"/>
    </xf>
    <xf numFmtId="0" fontId="0" fillId="3" borderId="4" xfId="0" applyFont="1" applyFill="1" applyBorder="1" applyAlignment="1">
      <alignment horizontal="left"/>
    </xf>
    <xf numFmtId="0" fontId="8" fillId="7" borderId="5" xfId="0" applyFont="1" applyFill="1" applyBorder="1" applyAlignment="1">
      <alignment horizontal="left" vertical="center" wrapText="1"/>
    </xf>
    <xf numFmtId="0" fontId="8" fillId="7" borderId="6" xfId="0" applyFont="1" applyFill="1" applyBorder="1" applyAlignment="1">
      <alignment horizontal="left" vertical="center" wrapText="1"/>
    </xf>
  </cellXfs>
  <cellStyles count="4">
    <cellStyle name="Komma" xfId="2" builtinId="3"/>
    <cellStyle name="Procent" xfId="1" builtinId="5"/>
    <cellStyle name="Standaard" xfId="0" builtinId="0"/>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
  <sheetViews>
    <sheetView showGridLines="0" tabSelected="1" workbookViewId="0">
      <selection activeCell="C27" sqref="C27"/>
    </sheetView>
  </sheetViews>
  <sheetFormatPr defaultRowHeight="14.25" x14ac:dyDescent="0.45"/>
  <cols>
    <col min="1" max="1" width="5.1328125" customWidth="1"/>
    <col min="3" max="3" width="13.3984375" bestFit="1" customWidth="1"/>
    <col min="4" max="4" width="17.265625" bestFit="1" customWidth="1"/>
    <col min="5" max="5" width="21.3984375" bestFit="1" customWidth="1"/>
    <col min="6" max="6" width="24" customWidth="1"/>
    <col min="7" max="7" width="20.3984375" bestFit="1" customWidth="1"/>
    <col min="8" max="8" width="9.265625" bestFit="1" customWidth="1"/>
    <col min="9" max="9" width="15.86328125" bestFit="1" customWidth="1"/>
    <col min="10" max="10" width="11.3984375" customWidth="1"/>
  </cols>
  <sheetData>
    <row r="1" spans="1:10" ht="23.25" x14ac:dyDescent="0.7">
      <c r="A1" s="87" t="s">
        <v>160</v>
      </c>
    </row>
    <row r="2" spans="1:10" s="64" customFormat="1" ht="16.5" customHeight="1" thickBot="1" x14ac:dyDescent="0.75">
      <c r="A2" s="87"/>
    </row>
    <row r="3" spans="1:10" s="64" customFormat="1" ht="16.5" customHeight="1" x14ac:dyDescent="0.55000000000000004">
      <c r="A3" s="90" t="s">
        <v>136</v>
      </c>
      <c r="B3" s="54"/>
      <c r="C3" s="54"/>
      <c r="D3" s="54"/>
      <c r="E3" s="54"/>
      <c r="F3" s="54"/>
      <c r="G3" s="54"/>
      <c r="H3" s="54"/>
      <c r="I3" s="54"/>
      <c r="J3" s="75"/>
    </row>
    <row r="4" spans="1:10" x14ac:dyDescent="0.45">
      <c r="A4" s="55" t="s">
        <v>133</v>
      </c>
      <c r="B4" s="91"/>
      <c r="C4" s="91"/>
      <c r="D4" s="91"/>
      <c r="E4" s="91"/>
      <c r="F4" s="91"/>
      <c r="G4" s="91"/>
      <c r="H4" s="91"/>
      <c r="I4" s="91"/>
      <c r="J4" s="92" t="s">
        <v>132</v>
      </c>
    </row>
    <row r="5" spans="1:10" s="64" customFormat="1" ht="14.65" thickBot="1" x14ac:dyDescent="0.5">
      <c r="A5" s="77" t="s">
        <v>161</v>
      </c>
      <c r="B5" s="93"/>
      <c r="C5" s="93"/>
      <c r="D5" s="93"/>
      <c r="E5" s="93"/>
      <c r="F5" s="93"/>
      <c r="G5" s="93"/>
      <c r="H5" s="93"/>
      <c r="I5" s="93"/>
      <c r="J5" s="94" t="s">
        <v>134</v>
      </c>
    </row>
    <row r="6" spans="1:10" s="64" customFormat="1" x14ac:dyDescent="0.45"/>
    <row r="7" spans="1:10" s="64" customFormat="1" x14ac:dyDescent="0.45">
      <c r="A7" s="109" t="s">
        <v>148</v>
      </c>
      <c r="B7" s="110"/>
      <c r="C7" s="110"/>
      <c r="D7" s="110"/>
      <c r="E7" s="110"/>
      <c r="F7" s="110"/>
    </row>
    <row r="8" spans="1:10" s="64" customFormat="1" x14ac:dyDescent="0.45">
      <c r="A8" s="64" t="s">
        <v>60</v>
      </c>
      <c r="B8" s="64" t="s">
        <v>162</v>
      </c>
    </row>
    <row r="9" spans="1:10" s="64" customFormat="1" ht="14.65" thickBot="1" x14ac:dyDescent="0.5">
      <c r="A9" s="64" t="s">
        <v>61</v>
      </c>
      <c r="B9" s="64" t="s">
        <v>163</v>
      </c>
    </row>
    <row r="10" spans="1:10" s="64" customFormat="1" ht="14.65" thickBot="1" x14ac:dyDescent="0.5">
      <c r="A10" s="64" t="s">
        <v>63</v>
      </c>
      <c r="B10" s="64" t="s">
        <v>164</v>
      </c>
      <c r="E10" s="79"/>
      <c r="F10" s="99"/>
      <c r="G10" s="80"/>
      <c r="H10" s="80"/>
      <c r="I10" s="80"/>
    </row>
    <row r="11" spans="1:10" s="64" customFormat="1" ht="14.65" thickBot="1" x14ac:dyDescent="0.5">
      <c r="C11" s="100" t="s">
        <v>140</v>
      </c>
      <c r="D11" s="100" t="s">
        <v>141</v>
      </c>
      <c r="E11" s="100" t="s">
        <v>142</v>
      </c>
      <c r="F11" s="111" t="s">
        <v>144</v>
      </c>
      <c r="G11" s="111" t="s">
        <v>145</v>
      </c>
      <c r="H11" s="111" t="s">
        <v>143</v>
      </c>
      <c r="I11" s="111" t="s">
        <v>146</v>
      </c>
    </row>
    <row r="12" spans="1:10" s="64" customFormat="1" ht="14.65" thickBot="1" x14ac:dyDescent="0.5">
      <c r="E12" s="101"/>
      <c r="F12" s="76"/>
      <c r="G12" s="76"/>
      <c r="H12" s="76"/>
      <c r="I12" s="76"/>
    </row>
    <row r="13" spans="1:10" s="64" customFormat="1" ht="14.65" thickBot="1" x14ac:dyDescent="0.5">
      <c r="D13" s="112" t="s">
        <v>135</v>
      </c>
      <c r="E13" s="88"/>
      <c r="F13" s="89"/>
      <c r="G13" s="89"/>
      <c r="H13" s="89"/>
      <c r="I13" s="89"/>
    </row>
    <row r="14" spans="1:10" s="64" customFormat="1" x14ac:dyDescent="0.45">
      <c r="D14" s="98"/>
      <c r="E14" s="91"/>
      <c r="F14" s="91"/>
      <c r="G14" s="91"/>
      <c r="H14" s="91"/>
      <c r="I14" s="91"/>
    </row>
    <row r="15" spans="1:10" s="64" customFormat="1" x14ac:dyDescent="0.45">
      <c r="A15" s="109" t="s">
        <v>151</v>
      </c>
      <c r="B15" s="110"/>
      <c r="C15" s="110"/>
      <c r="D15" s="110"/>
      <c r="E15" s="110"/>
      <c r="F15" s="110"/>
      <c r="G15" s="91"/>
      <c r="H15" s="91"/>
      <c r="I15" s="91"/>
    </row>
    <row r="16" spans="1:10" s="64" customFormat="1" x14ac:dyDescent="0.45">
      <c r="A16" s="64" t="s">
        <v>147</v>
      </c>
      <c r="B16" s="64" t="s">
        <v>165</v>
      </c>
    </row>
    <row r="17" spans="1:14" s="64" customFormat="1" x14ac:dyDescent="0.45">
      <c r="A17" s="64" t="s">
        <v>65</v>
      </c>
      <c r="B17" s="64" t="s">
        <v>167</v>
      </c>
    </row>
    <row r="18" spans="1:14" x14ac:dyDescent="0.45">
      <c r="A18" t="s">
        <v>150</v>
      </c>
      <c r="B18" t="s">
        <v>166</v>
      </c>
    </row>
    <row r="19" spans="1:14" x14ac:dyDescent="0.45">
      <c r="A19" s="114"/>
      <c r="B19" s="113" t="s">
        <v>191</v>
      </c>
      <c r="C19" s="113"/>
      <c r="D19" s="113"/>
      <c r="E19" s="113"/>
      <c r="F19" s="113"/>
      <c r="G19" s="114"/>
      <c r="H19" s="95"/>
    </row>
    <row r="20" spans="1:14" ht="14.65" thickBot="1" x14ac:dyDescent="0.5"/>
    <row r="21" spans="1:14" s="64" customFormat="1" x14ac:dyDescent="0.45">
      <c r="A21" s="102" t="s">
        <v>168</v>
      </c>
      <c r="B21" s="103"/>
      <c r="C21" s="103"/>
      <c r="D21" s="103"/>
      <c r="E21" s="103"/>
      <c r="F21" s="54"/>
      <c r="G21" s="54"/>
      <c r="H21" s="54"/>
      <c r="I21" s="54"/>
      <c r="J21" s="54"/>
      <c r="K21" s="54"/>
      <c r="L21" s="75"/>
    </row>
    <row r="22" spans="1:14" x14ac:dyDescent="0.45">
      <c r="A22" s="55"/>
      <c r="B22" s="91" t="s">
        <v>169</v>
      </c>
      <c r="C22" s="91"/>
      <c r="D22" s="91"/>
      <c r="E22" s="91"/>
      <c r="F22" s="91"/>
      <c r="G22" s="91"/>
      <c r="H22" s="91"/>
      <c r="I22" s="91"/>
      <c r="J22" s="91"/>
      <c r="K22" s="91"/>
      <c r="L22" s="76"/>
    </row>
    <row r="23" spans="1:14" x14ac:dyDescent="0.45">
      <c r="A23" s="55"/>
      <c r="B23" s="91"/>
      <c r="C23" s="91"/>
      <c r="D23" s="91"/>
      <c r="E23" s="91"/>
      <c r="F23" s="91"/>
      <c r="G23" s="91"/>
      <c r="H23" s="91"/>
      <c r="I23" s="91"/>
      <c r="J23" s="91"/>
      <c r="K23" s="91"/>
      <c r="L23" s="76"/>
    </row>
    <row r="24" spans="1:14" ht="14.65" thickBot="1" x14ac:dyDescent="0.5">
      <c r="A24" s="77"/>
      <c r="B24" s="93" t="s">
        <v>170</v>
      </c>
      <c r="C24" s="93"/>
      <c r="D24" s="93"/>
      <c r="E24" s="93"/>
      <c r="F24" s="93" t="s">
        <v>119</v>
      </c>
      <c r="G24" s="93"/>
      <c r="H24" s="93"/>
      <c r="I24" s="93"/>
      <c r="J24" s="93"/>
      <c r="K24" s="93"/>
      <c r="L24" s="78"/>
    </row>
    <row r="25" spans="1:14" x14ac:dyDescent="0.45">
      <c r="A25" s="91"/>
      <c r="B25" s="91"/>
      <c r="C25" s="91"/>
      <c r="D25" s="91"/>
      <c r="E25" s="91"/>
      <c r="F25" s="91"/>
      <c r="G25" s="91"/>
      <c r="H25" s="91"/>
      <c r="I25" s="91"/>
      <c r="J25" s="91"/>
      <c r="K25" s="91"/>
      <c r="L25" s="91"/>
      <c r="M25" s="91"/>
      <c r="N25" s="91"/>
    </row>
    <row r="26" spans="1:14" x14ac:dyDescent="0.45">
      <c r="A26" s="91" t="s">
        <v>67</v>
      </c>
      <c r="B26" s="91" t="s">
        <v>172</v>
      </c>
      <c r="C26" s="91"/>
      <c r="D26" s="91"/>
      <c r="E26" s="91"/>
      <c r="F26" s="91"/>
      <c r="G26" s="91"/>
      <c r="H26" s="91"/>
      <c r="I26" s="91"/>
      <c r="J26" s="91"/>
      <c r="K26" s="91"/>
      <c r="L26" s="91"/>
      <c r="M26" s="91"/>
      <c r="N26" s="91"/>
    </row>
    <row r="27" spans="1:14" x14ac:dyDescent="0.45">
      <c r="A27" s="91"/>
      <c r="B27" s="91" t="s">
        <v>171</v>
      </c>
      <c r="C27" s="91"/>
      <c r="D27" s="91"/>
      <c r="E27" s="91"/>
      <c r="F27" s="91"/>
      <c r="G27" s="91"/>
      <c r="H27" s="91"/>
      <c r="I27" s="91"/>
      <c r="J27" s="91"/>
      <c r="K27" s="91"/>
      <c r="L27" s="91"/>
      <c r="M27" s="91"/>
      <c r="N27" s="91"/>
    </row>
    <row r="28" spans="1:14" x14ac:dyDescent="0.45">
      <c r="A28" s="91"/>
      <c r="B28" s="91"/>
      <c r="C28" s="91"/>
      <c r="D28" s="91"/>
      <c r="E28" s="91"/>
      <c r="F28" s="91"/>
      <c r="G28" s="91"/>
      <c r="H28" s="91"/>
      <c r="I28" s="91"/>
      <c r="J28" s="91"/>
      <c r="K28" s="91"/>
      <c r="L28" s="91"/>
      <c r="M28" s="91"/>
      <c r="N28" s="91"/>
    </row>
    <row r="29" spans="1:14" x14ac:dyDescent="0.45">
      <c r="A29" s="91" t="s">
        <v>68</v>
      </c>
      <c r="B29" s="91" t="s">
        <v>152</v>
      </c>
      <c r="C29" s="91"/>
      <c r="D29" s="91"/>
      <c r="E29" s="91"/>
      <c r="F29" s="91"/>
      <c r="G29" s="91"/>
      <c r="H29" s="91"/>
      <c r="I29" s="91"/>
      <c r="J29" s="91"/>
      <c r="K29" s="91"/>
      <c r="L29" s="91"/>
      <c r="M29" s="91"/>
      <c r="N29" s="91"/>
    </row>
    <row r="30" spans="1:14" x14ac:dyDescent="0.45">
      <c r="A30" s="91"/>
      <c r="B30" s="91"/>
      <c r="C30" s="91"/>
      <c r="D30" s="91"/>
      <c r="E30" s="91"/>
      <c r="F30" s="91"/>
      <c r="G30" s="91"/>
      <c r="H30" s="91"/>
      <c r="I30" s="91"/>
      <c r="J30" s="91"/>
      <c r="K30" s="91"/>
      <c r="L30" s="91"/>
      <c r="M30" s="91"/>
      <c r="N30" s="91"/>
    </row>
    <row r="31" spans="1:14" x14ac:dyDescent="0.45">
      <c r="A31" s="91"/>
      <c r="B31" s="91" t="s">
        <v>173</v>
      </c>
      <c r="C31" s="91"/>
      <c r="D31" s="91"/>
      <c r="E31" s="91"/>
      <c r="F31" s="91"/>
      <c r="G31" s="91"/>
      <c r="H31" s="91"/>
      <c r="I31" s="91"/>
      <c r="J31" s="91"/>
      <c r="K31" s="91"/>
      <c r="L31" s="91"/>
      <c r="M31" s="91"/>
      <c r="N31" s="91"/>
    </row>
    <row r="32" spans="1:14" x14ac:dyDescent="0.45">
      <c r="A32" s="91"/>
      <c r="B32" s="91"/>
      <c r="C32" s="91"/>
      <c r="D32" s="91"/>
      <c r="E32" s="91"/>
      <c r="F32" s="91"/>
      <c r="G32" s="91"/>
      <c r="H32" s="91"/>
      <c r="I32" s="91"/>
      <c r="J32" s="91"/>
      <c r="K32" s="91"/>
      <c r="L32" s="91"/>
      <c r="M32" s="91"/>
      <c r="N32" s="91"/>
    </row>
    <row r="33" spans="1:14" x14ac:dyDescent="0.45">
      <c r="A33" s="91"/>
      <c r="B33" s="91"/>
      <c r="C33" s="91"/>
      <c r="D33" s="91"/>
      <c r="E33" s="91"/>
      <c r="F33" s="91"/>
      <c r="G33" s="91"/>
      <c r="H33" s="91"/>
      <c r="I33" s="91"/>
      <c r="J33" s="91"/>
      <c r="K33" s="91"/>
      <c r="L33" s="91"/>
      <c r="M33" s="91"/>
      <c r="N33" s="91"/>
    </row>
    <row r="34" spans="1:14" x14ac:dyDescent="0.45">
      <c r="A34" s="91"/>
      <c r="B34" s="91"/>
      <c r="C34" s="91"/>
      <c r="D34" s="91"/>
      <c r="E34" s="91"/>
      <c r="F34" s="91"/>
      <c r="G34" s="91"/>
      <c r="H34" s="91"/>
      <c r="I34" s="91"/>
      <c r="J34" s="91"/>
      <c r="K34" s="91"/>
      <c r="L34" s="91"/>
      <c r="M34" s="91"/>
      <c r="N34" s="9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P50"/>
  <sheetViews>
    <sheetView zoomScale="70" zoomScaleNormal="70" workbookViewId="0">
      <selection activeCell="R2" sqref="R2:AE18"/>
    </sheetView>
  </sheetViews>
  <sheetFormatPr defaultColWidth="9.1328125" defaultRowHeight="14.25" x14ac:dyDescent="0.45"/>
  <cols>
    <col min="1" max="1" width="5.3984375" style="3" customWidth="1"/>
    <col min="2" max="2" width="35.1328125" style="3" customWidth="1"/>
    <col min="3" max="3" width="14.1328125" style="3" bestFit="1" customWidth="1"/>
    <col min="4" max="4" width="20.59765625" style="3" bestFit="1" customWidth="1"/>
    <col min="5" max="5" width="30.59765625" style="3" bestFit="1" customWidth="1"/>
    <col min="6" max="8" width="9.1328125" style="3"/>
    <col min="9" max="9" width="21.59765625" style="3" customWidth="1"/>
    <col min="10" max="10" width="10.3984375" style="3" bestFit="1" customWidth="1"/>
    <col min="11" max="11" width="10.3984375" style="3" customWidth="1"/>
    <col min="12" max="12" width="14.3984375" style="3" customWidth="1"/>
    <col min="13" max="13" width="10.73046875" style="3" bestFit="1" customWidth="1"/>
    <col min="14" max="14" width="16" style="3" bestFit="1" customWidth="1"/>
    <col min="15" max="15" width="14.86328125" style="3" customWidth="1"/>
    <col min="16" max="16" width="9.1328125" style="3"/>
    <col min="17" max="17" width="5.1328125" style="3" customWidth="1"/>
    <col min="18" max="18" width="17.59765625" style="3" customWidth="1"/>
    <col min="19" max="19" width="5.3984375" style="3" customWidth="1"/>
    <col min="20" max="16384" width="9.1328125" style="3"/>
  </cols>
  <sheetData>
    <row r="1" spans="1:16" ht="21" x14ac:dyDescent="0.65">
      <c r="B1" s="96" t="s">
        <v>31</v>
      </c>
    </row>
    <row r="2" spans="1:16" x14ac:dyDescent="0.45">
      <c r="B2" s="2"/>
    </row>
    <row r="3" spans="1:16" x14ac:dyDescent="0.45">
      <c r="A3" s="16" t="s">
        <v>15</v>
      </c>
      <c r="B3" s="15" t="s">
        <v>14</v>
      </c>
    </row>
    <row r="4" spans="1:16" x14ac:dyDescent="0.45">
      <c r="B4" s="2"/>
    </row>
    <row r="5" spans="1:16" x14ac:dyDescent="0.45">
      <c r="B5" s="4" t="s">
        <v>10</v>
      </c>
    </row>
    <row r="6" spans="1:16" ht="148.5"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161" t="s">
        <v>35</v>
      </c>
      <c r="C7" s="162"/>
      <c r="D7" s="162"/>
      <c r="E7" s="162"/>
      <c r="F7" s="162"/>
      <c r="G7" s="162"/>
      <c r="H7" s="162"/>
      <c r="I7" s="163"/>
      <c r="J7" s="57"/>
      <c r="K7" s="108"/>
      <c r="L7" s="121">
        <f>J7*K7</f>
        <v>0</v>
      </c>
      <c r="M7" s="83"/>
      <c r="N7" s="83"/>
      <c r="O7" s="83"/>
      <c r="P7" s="8"/>
    </row>
    <row r="8" spans="1:16" x14ac:dyDescent="0.45">
      <c r="B8" s="17" t="s">
        <v>32</v>
      </c>
      <c r="C8" s="18"/>
      <c r="D8" s="18"/>
      <c r="E8" s="18"/>
      <c r="F8" s="18"/>
      <c r="G8" s="18"/>
      <c r="H8" s="18"/>
      <c r="I8" s="19"/>
      <c r="J8" s="57">
        <v>3920</v>
      </c>
      <c r="K8" s="108"/>
      <c r="L8" s="121">
        <f t="shared" ref="L8:L10" si="0">J8*K8</f>
        <v>0</v>
      </c>
      <c r="M8" s="83"/>
      <c r="N8" s="83"/>
      <c r="O8" s="83"/>
      <c r="P8" s="8"/>
    </row>
    <row r="9" spans="1:16" x14ac:dyDescent="0.45">
      <c r="B9" s="17" t="s">
        <v>33</v>
      </c>
      <c r="C9" s="18"/>
      <c r="D9" s="18"/>
      <c r="E9" s="18"/>
      <c r="F9" s="18"/>
      <c r="G9" s="18"/>
      <c r="H9" s="18"/>
      <c r="I9" s="19"/>
      <c r="J9" s="61"/>
      <c r="K9" s="108"/>
      <c r="L9" s="121">
        <f t="shared" si="0"/>
        <v>0</v>
      </c>
      <c r="M9" s="83"/>
      <c r="N9" s="83"/>
      <c r="O9" s="83"/>
      <c r="P9" s="8"/>
    </row>
    <row r="10" spans="1:16" x14ac:dyDescent="0.45">
      <c r="B10" s="161" t="s">
        <v>34</v>
      </c>
      <c r="C10" s="162"/>
      <c r="D10" s="162"/>
      <c r="E10" s="162"/>
      <c r="F10" s="162"/>
      <c r="G10" s="162"/>
      <c r="H10" s="162"/>
      <c r="I10" s="163"/>
      <c r="J10" s="57">
        <v>2095</v>
      </c>
      <c r="K10" s="108"/>
      <c r="L10" s="121">
        <f t="shared" si="0"/>
        <v>0</v>
      </c>
      <c r="M10" s="83"/>
      <c r="N10" s="83"/>
      <c r="O10" s="83"/>
      <c r="P10" s="8"/>
    </row>
    <row r="11" spans="1:16" x14ac:dyDescent="0.45">
      <c r="B11" s="158" t="s">
        <v>11</v>
      </c>
      <c r="C11" s="159"/>
      <c r="D11" s="159"/>
      <c r="E11" s="159"/>
      <c r="F11" s="159"/>
      <c r="G11" s="159"/>
      <c r="H11" s="159"/>
      <c r="I11" s="160"/>
      <c r="J11" s="43"/>
      <c r="K11" s="60"/>
      <c r="L11" s="138">
        <f>SUM(L7:L10)</f>
        <v>0</v>
      </c>
      <c r="M11" s="7">
        <f>SUM(M7:M10)</f>
        <v>0</v>
      </c>
      <c r="N11" s="7">
        <f>SUM(N7:N10)</f>
        <v>0</v>
      </c>
      <c r="O11" s="7">
        <f>SUM(O7:O10)</f>
        <v>0</v>
      </c>
      <c r="P11" s="10"/>
    </row>
    <row r="12" spans="1:16" ht="14.65" thickBot="1" x14ac:dyDescent="0.5">
      <c r="B12" s="2"/>
    </row>
    <row r="13" spans="1:16" ht="14.65" thickBot="1" x14ac:dyDescent="0.5">
      <c r="B13" s="12"/>
      <c r="C13" s="13" t="s">
        <v>6</v>
      </c>
      <c r="D13" s="131" t="s">
        <v>185</v>
      </c>
      <c r="E13" s="14" t="s">
        <v>5</v>
      </c>
      <c r="N13" s="107"/>
      <c r="O13" s="36" t="s">
        <v>192</v>
      </c>
    </row>
    <row r="14" spans="1:16" x14ac:dyDescent="0.45">
      <c r="B14" s="8" t="s">
        <v>1</v>
      </c>
      <c r="C14" s="118">
        <f>L11</f>
        <v>0</v>
      </c>
      <c r="D14" s="127">
        <f>N13</f>
        <v>0</v>
      </c>
      <c r="E14" s="118" t="e">
        <f>C14/D14</f>
        <v>#DIV/0!</v>
      </c>
    </row>
    <row r="16" spans="1:16" x14ac:dyDescent="0.45">
      <c r="B16" s="8" t="s">
        <v>124</v>
      </c>
      <c r="C16" s="11" t="e">
        <f>E14*(D33+D34)</f>
        <v>#DIV/0!</v>
      </c>
    </row>
    <row r="18" spans="1:5" ht="15" customHeight="1" x14ac:dyDescent="0.45">
      <c r="B18" s="97" t="s">
        <v>129</v>
      </c>
      <c r="C18" s="97"/>
    </row>
    <row r="19" spans="1:5" x14ac:dyDescent="0.45">
      <c r="B19" s="86" t="s">
        <v>1</v>
      </c>
      <c r="C19" s="83"/>
    </row>
    <row r="20" spans="1:5" x14ac:dyDescent="0.45">
      <c r="B20" s="86" t="s">
        <v>2</v>
      </c>
      <c r="C20" s="83"/>
    </row>
    <row r="21" spans="1:5" x14ac:dyDescent="0.45">
      <c r="B21" s="86" t="s">
        <v>3</v>
      </c>
      <c r="C21" s="83"/>
    </row>
    <row r="22" spans="1:5" x14ac:dyDescent="0.45">
      <c r="B22" s="86" t="s">
        <v>4</v>
      </c>
      <c r="C22" s="119">
        <f>SUM(C19:C21)</f>
        <v>0</v>
      </c>
    </row>
    <row r="24" spans="1:5" x14ac:dyDescent="0.45">
      <c r="B24" s="3" t="s">
        <v>149</v>
      </c>
    </row>
    <row r="26" spans="1:5" x14ac:dyDescent="0.45">
      <c r="B26" s="13"/>
      <c r="C26" s="14" t="s">
        <v>6</v>
      </c>
      <c r="D26" s="14" t="s">
        <v>130</v>
      </c>
      <c r="E26" s="14" t="s">
        <v>198</v>
      </c>
    </row>
    <row r="27" spans="1:5" x14ac:dyDescent="0.45">
      <c r="B27" s="7" t="s">
        <v>13</v>
      </c>
      <c r="C27" s="120" t="e">
        <f>C16/C19</f>
        <v>#DIV/0!</v>
      </c>
      <c r="D27" s="135">
        <f>D35</f>
        <v>0</v>
      </c>
      <c r="E27" s="120" t="e">
        <f>C27/D27</f>
        <v>#DIV/0!</v>
      </c>
    </row>
    <row r="28" spans="1:5" x14ac:dyDescent="0.45">
      <c r="A28" s="16"/>
      <c r="D28" s="63"/>
    </row>
    <row r="29" spans="1:5" x14ac:dyDescent="0.45">
      <c r="D29" s="63"/>
    </row>
    <row r="30" spans="1:5" x14ac:dyDescent="0.45">
      <c r="B30" s="15"/>
    </row>
    <row r="31" spans="1:5" x14ac:dyDescent="0.45">
      <c r="B31" s="81"/>
      <c r="C31" s="82"/>
      <c r="D31" s="85" t="s">
        <v>130</v>
      </c>
    </row>
    <row r="32" spans="1:5" x14ac:dyDescent="0.45">
      <c r="B32" s="8" t="s">
        <v>120</v>
      </c>
      <c r="C32" s="8"/>
      <c r="D32" s="83"/>
    </row>
    <row r="33" spans="2:9" x14ac:dyDescent="0.45">
      <c r="B33" s="8" t="s">
        <v>121</v>
      </c>
      <c r="C33" s="8"/>
      <c r="D33" s="83"/>
    </row>
    <row r="34" spans="2:9" x14ac:dyDescent="0.45">
      <c r="B34" s="8" t="s">
        <v>122</v>
      </c>
      <c r="C34" s="8"/>
      <c r="D34" s="83"/>
    </row>
    <row r="35" spans="2:9" x14ac:dyDescent="0.45">
      <c r="B35" s="7" t="s">
        <v>123</v>
      </c>
      <c r="C35" s="8"/>
      <c r="D35" s="8">
        <f>SUM(D32:D34)</f>
        <v>0</v>
      </c>
    </row>
    <row r="36" spans="2:9" x14ac:dyDescent="0.45">
      <c r="B36" s="2"/>
    </row>
    <row r="48" spans="2:9" x14ac:dyDescent="0.45">
      <c r="G48" s="69"/>
      <c r="H48" s="67"/>
      <c r="I48" s="68"/>
    </row>
    <row r="49" spans="7:9" x14ac:dyDescent="0.45">
      <c r="G49" s="70"/>
      <c r="H49" s="67"/>
      <c r="I49" s="68"/>
    </row>
    <row r="50" spans="7:9" x14ac:dyDescent="0.45">
      <c r="I50" s="68"/>
    </row>
  </sheetData>
  <mergeCells count="4">
    <mergeCell ref="B6:I6"/>
    <mergeCell ref="B7:I7"/>
    <mergeCell ref="B10:I10"/>
    <mergeCell ref="B11:I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workbookViewId="0">
      <selection activeCell="B54" sqref="B54"/>
    </sheetView>
  </sheetViews>
  <sheetFormatPr defaultRowHeight="14.25" x14ac:dyDescent="0.45"/>
  <cols>
    <col min="1" max="1" width="16" customWidth="1"/>
    <col min="2" max="2" width="66.265625" customWidth="1"/>
    <col min="3" max="3" width="12.59765625" bestFit="1" customWidth="1"/>
  </cols>
  <sheetData>
    <row r="1" spans="1:4" ht="14.65" thickBot="1" x14ac:dyDescent="0.5">
      <c r="A1" t="s">
        <v>181</v>
      </c>
    </row>
    <row r="2" spans="1:4" ht="14.65" thickBot="1" x14ac:dyDescent="0.5">
      <c r="A2" s="167" t="s">
        <v>72</v>
      </c>
      <c r="B2" s="168"/>
    </row>
    <row r="3" spans="1:4" ht="14.65" thickBot="1" x14ac:dyDescent="0.5">
      <c r="A3" s="44" t="s">
        <v>70</v>
      </c>
      <c r="B3" s="45" t="s">
        <v>73</v>
      </c>
      <c r="C3" s="46" t="s">
        <v>74</v>
      </c>
    </row>
    <row r="4" spans="1:4" ht="26.65" thickBot="1" x14ac:dyDescent="0.5">
      <c r="A4" s="48">
        <v>37510</v>
      </c>
      <c r="B4" s="49" t="s">
        <v>75</v>
      </c>
      <c r="C4" s="49"/>
      <c r="D4" t="s">
        <v>153</v>
      </c>
    </row>
    <row r="5" spans="1:4" ht="26.65" thickBot="1" x14ac:dyDescent="0.5">
      <c r="A5" s="50">
        <v>37512</v>
      </c>
      <c r="B5" s="51" t="s">
        <v>76</v>
      </c>
      <c r="C5" s="51"/>
      <c r="D5" s="64" t="s">
        <v>153</v>
      </c>
    </row>
    <row r="6" spans="1:4" ht="26.65" thickBot="1" x14ac:dyDescent="0.5">
      <c r="A6" s="48">
        <v>37514</v>
      </c>
      <c r="B6" s="49" t="s">
        <v>77</v>
      </c>
      <c r="C6" s="49"/>
      <c r="D6" s="64" t="s">
        <v>153</v>
      </c>
    </row>
    <row r="7" spans="1:4" ht="26.65" thickBot="1" x14ac:dyDescent="0.5">
      <c r="A7" s="50">
        <v>37516</v>
      </c>
      <c r="B7" s="51" t="s">
        <v>78</v>
      </c>
      <c r="C7" s="51"/>
      <c r="D7" s="64" t="s">
        <v>153</v>
      </c>
    </row>
    <row r="8" spans="1:4" ht="14.65" thickBot="1" x14ac:dyDescent="0.5">
      <c r="A8" s="48">
        <v>37521</v>
      </c>
      <c r="B8" s="49" t="s">
        <v>79</v>
      </c>
      <c r="C8" s="49"/>
      <c r="D8" s="64" t="s">
        <v>153</v>
      </c>
    </row>
    <row r="9" spans="1:4" ht="26.65" thickBot="1" x14ac:dyDescent="0.5">
      <c r="A9" s="50">
        <v>88770</v>
      </c>
      <c r="B9" s="51" t="s">
        <v>80</v>
      </c>
      <c r="C9" s="51"/>
      <c r="D9" s="64" t="s">
        <v>153</v>
      </c>
    </row>
    <row r="10" spans="1:4" ht="14.65" thickBot="1" x14ac:dyDescent="0.5">
      <c r="A10" s="48">
        <v>39485</v>
      </c>
      <c r="B10" s="49" t="s">
        <v>81</v>
      </c>
      <c r="C10" s="49"/>
      <c r="D10" s="64" t="s">
        <v>153</v>
      </c>
    </row>
    <row r="11" spans="1:4" ht="14.65" thickBot="1" x14ac:dyDescent="0.5">
      <c r="A11" s="48"/>
      <c r="B11" s="49"/>
      <c r="C11" s="49"/>
      <c r="D11" s="64" t="s">
        <v>153</v>
      </c>
    </row>
    <row r="12" spans="1:4" ht="14.65" thickBot="1" x14ac:dyDescent="0.5">
      <c r="A12" s="50">
        <v>150101002</v>
      </c>
      <c r="B12" s="51" t="s">
        <v>82</v>
      </c>
      <c r="C12" s="52">
        <v>3845</v>
      </c>
    </row>
    <row r="13" spans="1:4" ht="26.65" thickBot="1" x14ac:dyDescent="0.5">
      <c r="A13" s="48">
        <v>150101003</v>
      </c>
      <c r="B13" s="49" t="s">
        <v>83</v>
      </c>
      <c r="C13" s="53">
        <v>735</v>
      </c>
    </row>
    <row r="14" spans="1:4" ht="26.65" thickBot="1" x14ac:dyDescent="0.5">
      <c r="A14" s="50">
        <v>150101004</v>
      </c>
      <c r="B14" s="51" t="s">
        <v>84</v>
      </c>
      <c r="C14" s="52">
        <v>1795</v>
      </c>
    </row>
    <row r="15" spans="1:4" ht="26.65" thickBot="1" x14ac:dyDescent="0.5">
      <c r="A15" s="48">
        <v>150101006</v>
      </c>
      <c r="B15" s="49" t="s">
        <v>85</v>
      </c>
      <c r="C15" s="53">
        <v>1790</v>
      </c>
    </row>
    <row r="16" spans="1:4" ht="26.65" thickBot="1" x14ac:dyDescent="0.5">
      <c r="A16" s="50">
        <v>150101007</v>
      </c>
      <c r="B16" s="51" t="s">
        <v>86</v>
      </c>
      <c r="C16" s="52">
        <v>580</v>
      </c>
    </row>
    <row r="17" spans="1:4" ht="26.65" thickBot="1" x14ac:dyDescent="0.5">
      <c r="A17" s="48">
        <v>150101008</v>
      </c>
      <c r="B17" s="49" t="s">
        <v>87</v>
      </c>
      <c r="C17" s="53"/>
      <c r="D17" s="64" t="s">
        <v>153</v>
      </c>
    </row>
    <row r="18" spans="1:4" ht="26.65" thickBot="1" x14ac:dyDescent="0.5">
      <c r="A18" s="50">
        <v>150101009</v>
      </c>
      <c r="B18" s="51" t="s">
        <v>88</v>
      </c>
      <c r="C18" s="52">
        <v>5660</v>
      </c>
    </row>
    <row r="19" spans="1:4" ht="26.65" thickBot="1" x14ac:dyDescent="0.5">
      <c r="A19" s="48">
        <v>150101011</v>
      </c>
      <c r="B19" s="49" t="s">
        <v>89</v>
      </c>
      <c r="C19" s="53">
        <v>250</v>
      </c>
    </row>
    <row r="20" spans="1:4" ht="14.65" thickBot="1" x14ac:dyDescent="0.5">
      <c r="A20" s="50">
        <v>159999010</v>
      </c>
      <c r="B20" s="51" t="s">
        <v>90</v>
      </c>
      <c r="C20" s="52">
        <v>5105</v>
      </c>
    </row>
    <row r="21" spans="1:4" ht="26.65" thickBot="1" x14ac:dyDescent="0.5">
      <c r="A21" s="48">
        <v>159999016</v>
      </c>
      <c r="B21" s="49" t="s">
        <v>91</v>
      </c>
      <c r="C21" s="53">
        <v>1010</v>
      </c>
    </row>
    <row r="22" spans="1:4" ht="14.65" thickBot="1" x14ac:dyDescent="0.5">
      <c r="A22" s="50">
        <v>159999017</v>
      </c>
      <c r="B22" s="51" t="s">
        <v>92</v>
      </c>
      <c r="C22" s="52">
        <v>2180</v>
      </c>
    </row>
    <row r="23" spans="1:4" ht="14.65" thickBot="1" x14ac:dyDescent="0.5">
      <c r="A23" s="48">
        <v>159999019</v>
      </c>
      <c r="B23" s="49" t="s">
        <v>93</v>
      </c>
      <c r="C23" s="53">
        <v>780</v>
      </c>
    </row>
    <row r="24" spans="1:4" ht="14.65" thickBot="1" x14ac:dyDescent="0.5">
      <c r="A24" s="50">
        <v>159999020</v>
      </c>
      <c r="B24" s="51" t="s">
        <v>94</v>
      </c>
      <c r="C24" s="52">
        <v>24500</v>
      </c>
    </row>
    <row r="25" spans="1:4" ht="14.65" thickBot="1" x14ac:dyDescent="0.5">
      <c r="A25" s="48">
        <v>159999021</v>
      </c>
      <c r="B25" s="49" t="s">
        <v>95</v>
      </c>
      <c r="C25" s="53">
        <v>6915</v>
      </c>
    </row>
    <row r="26" spans="1:4" ht="14.65" thickBot="1" x14ac:dyDescent="0.5">
      <c r="A26" s="50">
        <v>159999023</v>
      </c>
      <c r="B26" s="51" t="s">
        <v>96</v>
      </c>
      <c r="C26" s="52">
        <v>465</v>
      </c>
    </row>
    <row r="27" spans="1:4" ht="14.65" thickBot="1" x14ac:dyDescent="0.5">
      <c r="A27" s="48">
        <v>159999027</v>
      </c>
      <c r="B27" s="49" t="s">
        <v>97</v>
      </c>
      <c r="C27" s="53">
        <v>235</v>
      </c>
    </row>
    <row r="28" spans="1:4" ht="14.65" thickBot="1" x14ac:dyDescent="0.5">
      <c r="A28" s="50">
        <v>159999030</v>
      </c>
      <c r="B28" s="51" t="s">
        <v>98</v>
      </c>
      <c r="C28" s="52">
        <v>240</v>
      </c>
    </row>
    <row r="29" spans="1:4" ht="26.65" thickBot="1" x14ac:dyDescent="0.5">
      <c r="A29" s="48">
        <v>159999033</v>
      </c>
      <c r="B29" s="49" t="s">
        <v>99</v>
      </c>
      <c r="C29" s="53">
        <v>510</v>
      </c>
    </row>
    <row r="30" spans="1:4" ht="26.65" thickBot="1" x14ac:dyDescent="0.5">
      <c r="A30" s="50">
        <v>190043</v>
      </c>
      <c r="B30" s="51" t="s">
        <v>100</v>
      </c>
      <c r="C30" s="52">
        <v>712.43</v>
      </c>
    </row>
    <row r="31" spans="1:4" ht="26.65" thickBot="1" x14ac:dyDescent="0.5">
      <c r="A31" s="48">
        <v>190044</v>
      </c>
      <c r="B31" s="49" t="s">
        <v>101</v>
      </c>
      <c r="C31" s="53">
        <v>479.89</v>
      </c>
    </row>
    <row r="32" spans="1:4" ht="26.65" thickBot="1" x14ac:dyDescent="0.5">
      <c r="A32" s="50">
        <v>190045</v>
      </c>
      <c r="B32" s="51" t="s">
        <v>102</v>
      </c>
      <c r="C32" s="52">
        <v>651</v>
      </c>
    </row>
    <row r="33" spans="1:4" ht="26.65" thickBot="1" x14ac:dyDescent="0.5">
      <c r="A33" s="48">
        <v>190046</v>
      </c>
      <c r="B33" s="49" t="s">
        <v>103</v>
      </c>
      <c r="C33" s="53">
        <v>614.29</v>
      </c>
    </row>
    <row r="34" spans="1:4" ht="26.65" thickBot="1" x14ac:dyDescent="0.5">
      <c r="A34" s="50">
        <v>190047</v>
      </c>
      <c r="B34" s="51" t="s">
        <v>104</v>
      </c>
      <c r="C34" s="52">
        <v>504.02</v>
      </c>
    </row>
    <row r="35" spans="1:4" ht="26.65" thickBot="1" x14ac:dyDescent="0.5">
      <c r="A35" s="48">
        <v>190048</v>
      </c>
      <c r="B35" s="49" t="s">
        <v>105</v>
      </c>
      <c r="C35" s="53">
        <v>284.69</v>
      </c>
    </row>
    <row r="36" spans="1:4" ht="14.65" thickBot="1" x14ac:dyDescent="0.5">
      <c r="A36" s="50">
        <v>159899004</v>
      </c>
      <c r="B36" s="51" t="s">
        <v>106</v>
      </c>
      <c r="C36" s="52">
        <v>9900</v>
      </c>
    </row>
    <row r="37" spans="1:4" ht="14.65" thickBot="1" x14ac:dyDescent="0.5">
      <c r="A37" s="48">
        <v>159899007</v>
      </c>
      <c r="B37" s="49" t="s">
        <v>107</v>
      </c>
      <c r="C37" s="53">
        <v>4170</v>
      </c>
    </row>
    <row r="38" spans="1:4" ht="26.65" thickBot="1" x14ac:dyDescent="0.5">
      <c r="A38" s="50">
        <v>159899010</v>
      </c>
      <c r="B38" s="51" t="s">
        <v>108</v>
      </c>
      <c r="C38" s="52">
        <v>4230</v>
      </c>
    </row>
    <row r="39" spans="1:4" ht="26.65" thickBot="1" x14ac:dyDescent="0.5">
      <c r="A39" s="48">
        <v>159899014</v>
      </c>
      <c r="B39" s="49" t="s">
        <v>109</v>
      </c>
      <c r="C39" s="53">
        <v>2945</v>
      </c>
    </row>
    <row r="40" spans="1:4" ht="26.65" thickBot="1" x14ac:dyDescent="0.5">
      <c r="A40" s="50">
        <v>159899017</v>
      </c>
      <c r="B40" s="51" t="s">
        <v>110</v>
      </c>
      <c r="C40" s="52">
        <v>2715</v>
      </c>
    </row>
    <row r="41" spans="1:4" ht="14.65" thickBot="1" x14ac:dyDescent="0.5">
      <c r="A41" s="48">
        <v>159899019</v>
      </c>
      <c r="B41" s="49" t="s">
        <v>111</v>
      </c>
      <c r="C41" s="53">
        <v>2215</v>
      </c>
    </row>
    <row r="42" spans="1:4" ht="26.65" thickBot="1" x14ac:dyDescent="0.5">
      <c r="A42" s="50">
        <v>159899008</v>
      </c>
      <c r="B42" s="51" t="s">
        <v>112</v>
      </c>
      <c r="C42" s="52">
        <v>1410</v>
      </c>
    </row>
    <row r="43" spans="1:4" ht="26.65" thickBot="1" x14ac:dyDescent="0.5">
      <c r="A43" s="48">
        <v>159899011</v>
      </c>
      <c r="B43" s="49" t="s">
        <v>113</v>
      </c>
      <c r="C43" s="53"/>
      <c r="D43" s="64" t="s">
        <v>153</v>
      </c>
    </row>
    <row r="44" spans="1:4" ht="26.65" thickBot="1" x14ac:dyDescent="0.5">
      <c r="A44" s="50">
        <v>159899012</v>
      </c>
      <c r="B44" s="51" t="s">
        <v>114</v>
      </c>
      <c r="C44" s="52">
        <v>3920</v>
      </c>
    </row>
    <row r="45" spans="1:4" ht="26.65" thickBot="1" x14ac:dyDescent="0.5">
      <c r="A45" s="48">
        <v>159899013</v>
      </c>
      <c r="B45" s="49" t="s">
        <v>115</v>
      </c>
      <c r="C45" s="53"/>
      <c r="D45" s="64" t="s">
        <v>153</v>
      </c>
    </row>
    <row r="46" spans="1:4" ht="39.75" thickBot="1" x14ac:dyDescent="0.5">
      <c r="A46" s="50">
        <v>159899016</v>
      </c>
      <c r="B46" s="51" t="s">
        <v>116</v>
      </c>
      <c r="C46" s="52">
        <v>2095</v>
      </c>
    </row>
    <row r="47" spans="1:4" ht="26.65" thickBot="1" x14ac:dyDescent="0.5">
      <c r="A47" s="48">
        <v>159899020</v>
      </c>
      <c r="B47" s="49" t="s">
        <v>117</v>
      </c>
      <c r="C47" s="53">
        <v>315</v>
      </c>
    </row>
    <row r="48" spans="1:4" x14ac:dyDescent="0.45">
      <c r="C48" s="47"/>
    </row>
  </sheetData>
  <mergeCells count="1">
    <mergeCell ref="A2:B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9"/>
  <sheetViews>
    <sheetView zoomScale="110" zoomScaleNormal="110" workbookViewId="0">
      <selection activeCell="A31" sqref="A31:XFD105"/>
    </sheetView>
  </sheetViews>
  <sheetFormatPr defaultColWidth="9.1328125" defaultRowHeight="14.25" x14ac:dyDescent="0.45"/>
  <cols>
    <col min="1" max="1" width="9.1328125" style="3"/>
    <col min="2" max="2" width="92.3984375" style="3" customWidth="1"/>
    <col min="3" max="3" width="28.73046875" style="3" bestFit="1" customWidth="1"/>
    <col min="4" max="4" width="26.73046875" style="3" bestFit="1" customWidth="1"/>
    <col min="5" max="6" width="10.3984375" style="3" bestFit="1" customWidth="1"/>
    <col min="7" max="7" width="20.59765625" style="3" bestFit="1" customWidth="1"/>
    <col min="8" max="8" width="16.265625" style="3" bestFit="1" customWidth="1"/>
    <col min="9" max="9" width="15.3984375" style="3" customWidth="1"/>
    <col min="10" max="10" width="10.3984375" style="3" bestFit="1" customWidth="1"/>
    <col min="11" max="11" width="21.265625" style="3" bestFit="1" customWidth="1"/>
    <col min="12" max="16384" width="9.1328125" style="3"/>
  </cols>
  <sheetData>
    <row r="1" spans="1:8" ht="21" x14ac:dyDescent="0.65">
      <c r="A1" s="96" t="s">
        <v>138</v>
      </c>
    </row>
    <row r="3" spans="1:8" x14ac:dyDescent="0.45">
      <c r="A3" s="115"/>
      <c r="B3" s="115" t="s">
        <v>62</v>
      </c>
    </row>
    <row r="4" spans="1:8" x14ac:dyDescent="0.45">
      <c r="A4" s="41" t="s">
        <v>60</v>
      </c>
      <c r="B4" s="3" t="s">
        <v>127</v>
      </c>
    </row>
    <row r="5" spans="1:8" x14ac:dyDescent="0.45">
      <c r="A5" s="41" t="s">
        <v>61</v>
      </c>
      <c r="B5" s="3" t="s">
        <v>174</v>
      </c>
    </row>
    <row r="6" spans="1:8" x14ac:dyDescent="0.45">
      <c r="A6" s="41" t="s">
        <v>63</v>
      </c>
      <c r="B6" s="3" t="s">
        <v>175</v>
      </c>
    </row>
    <row r="7" spans="1:8" x14ac:dyDescent="0.45">
      <c r="A7" s="41" t="s">
        <v>64</v>
      </c>
      <c r="B7" s="3" t="s">
        <v>154</v>
      </c>
    </row>
    <row r="8" spans="1:8" x14ac:dyDescent="0.45">
      <c r="A8" s="41" t="s">
        <v>65</v>
      </c>
      <c r="B8" s="3" t="s">
        <v>176</v>
      </c>
    </row>
    <row r="9" spans="1:8" x14ac:dyDescent="0.45">
      <c r="A9" s="41" t="s">
        <v>66</v>
      </c>
      <c r="B9" s="3" t="s">
        <v>155</v>
      </c>
    </row>
    <row r="10" spans="1:8" x14ac:dyDescent="0.45">
      <c r="A10" s="41"/>
    </row>
    <row r="11" spans="1:8" x14ac:dyDescent="0.45">
      <c r="A11" s="115"/>
      <c r="B11" s="115" t="s">
        <v>69</v>
      </c>
    </row>
    <row r="12" spans="1:8" x14ac:dyDescent="0.45">
      <c r="A12" s="41" t="s">
        <v>67</v>
      </c>
      <c r="B12" s="3" t="s">
        <v>177</v>
      </c>
    </row>
    <row r="13" spans="1:8" x14ac:dyDescent="0.45">
      <c r="A13" s="41" t="s">
        <v>68</v>
      </c>
      <c r="B13" s="3" t="s">
        <v>156</v>
      </c>
    </row>
    <row r="15" spans="1:8" ht="28.5" x14ac:dyDescent="0.45">
      <c r="B15" s="37"/>
      <c r="C15" s="116" t="s">
        <v>190</v>
      </c>
      <c r="D15" s="124" t="s">
        <v>189</v>
      </c>
      <c r="G15" s="38" t="s">
        <v>157</v>
      </c>
      <c r="H15" s="104" t="s">
        <v>158</v>
      </c>
    </row>
    <row r="16" spans="1:8" x14ac:dyDescent="0.45">
      <c r="B16" s="8" t="str">
        <f>'Prestatie 1'!B1</f>
        <v>Prestatie 1 - Geboortezorg prenatale &lt;16 weken</v>
      </c>
      <c r="C16" s="27" t="e">
        <f>'Prestatie 1'!E32</f>
        <v>#DIV/0!</v>
      </c>
      <c r="D16" s="105" t="e">
        <f>'Prestatie 1'!C32</f>
        <v>#DIV/0!</v>
      </c>
      <c r="G16" s="27">
        <f>'Prestatie 1'!N16</f>
        <v>0</v>
      </c>
      <c r="H16" s="105">
        <f>'Prestatie 1'!K14</f>
        <v>0</v>
      </c>
    </row>
    <row r="17" spans="1:8" x14ac:dyDescent="0.45">
      <c r="B17" s="8" t="str">
        <f>'Prestatie 2'!B1</f>
        <v>Prestatie 2 - Geboortezorg prenatale zorg ≥ 16 weken</v>
      </c>
      <c r="C17" s="27" t="e">
        <f>'Prestatie 2'!E38</f>
        <v>#DIV/0!</v>
      </c>
      <c r="D17" s="105" t="e">
        <f>'Prestatie 2'!C38</f>
        <v>#DIV/0!</v>
      </c>
      <c r="G17" s="27">
        <f>'Prestatie 2'!N22</f>
        <v>0</v>
      </c>
      <c r="H17" s="105">
        <f>'Prestatie 2'!M20</f>
        <v>0</v>
      </c>
    </row>
    <row r="18" spans="1:8" x14ac:dyDescent="0.45">
      <c r="B18" s="8" t="str">
        <f>'Prestatie 3'!B1</f>
        <v>Prestatie 3 - Geboortezorg prenatale zorg complex</v>
      </c>
      <c r="C18" s="27" t="e">
        <f>'Prestatie 3'!E26</f>
        <v>#DIV/0!</v>
      </c>
      <c r="D18" s="105" t="e">
        <f>'Prestatie 3'!C26</f>
        <v>#DIV/0!</v>
      </c>
      <c r="G18" s="27">
        <f>'Prestatie 3'!N12</f>
        <v>0</v>
      </c>
      <c r="H18" s="105">
        <f>'Prestatie 3'!M10</f>
        <v>0</v>
      </c>
    </row>
    <row r="19" spans="1:8" x14ac:dyDescent="0.45">
      <c r="B19" s="8" t="str">
        <f>'Prestatie 4'!B1</f>
        <v>Prestatie 4 - Geboortezorg nataal</v>
      </c>
      <c r="C19" s="27" t="e">
        <f>'Prestatie 4'!E28</f>
        <v>#DIV/0!</v>
      </c>
      <c r="D19" s="105" t="e">
        <f>'Prestatie 4'!C28</f>
        <v>#DIV/0!</v>
      </c>
      <c r="G19" s="27" t="str">
        <f>'Prestatie 4'!N14</f>
        <v># Unieke cliënten binnen deze prestatie</v>
      </c>
      <c r="H19" s="105">
        <f>'Prestatie 4'!M12</f>
        <v>0</v>
      </c>
    </row>
    <row r="20" spans="1:8" x14ac:dyDescent="0.45">
      <c r="B20" s="8" t="str">
        <f>'Prestatie 5'!B1</f>
        <v>Prestatie 5 - Geboortezorg nataal intramuraal op eigen verzoek - poliklinisch zonder medisch indicatie</v>
      </c>
      <c r="C20" s="27" t="e">
        <f>'Prestatie 5'!E26</f>
        <v>#DIV/0!</v>
      </c>
      <c r="D20" s="105">
        <f>'Prestatie 5'!C21</f>
        <v>0</v>
      </c>
      <c r="G20" s="27"/>
      <c r="H20" s="105"/>
    </row>
    <row r="21" spans="1:8" x14ac:dyDescent="0.45">
      <c r="B21" s="8" t="str">
        <f>'Prestatie 6'!B1</f>
        <v>Prestatie 6 - Geboortezorg nataal complex</v>
      </c>
      <c r="C21" s="27" t="e">
        <f>'Prestatie 6'!E26</f>
        <v>#DIV/0!</v>
      </c>
      <c r="D21" s="105" t="e">
        <f>'Prestatie 6'!C26</f>
        <v>#DIV/0!</v>
      </c>
      <c r="G21" s="27">
        <f>'Prestatie 6'!N12</f>
        <v>0</v>
      </c>
      <c r="H21" s="105">
        <f>'Prestatie 6'!M10</f>
        <v>0</v>
      </c>
    </row>
    <row r="22" spans="1:8" x14ac:dyDescent="0.45">
      <c r="B22" s="8" t="str">
        <f>'Prestatie 7'!B1</f>
        <v>Prestatie 7 - Geboortezorg postnataal</v>
      </c>
      <c r="C22" s="27" t="e">
        <f>'Prestatie 7'!E26</f>
        <v>#DIV/0!</v>
      </c>
      <c r="D22" s="105" t="e">
        <f>'Prestatie 7'!C26</f>
        <v>#DIV/0!</v>
      </c>
      <c r="G22" s="27">
        <f>'Prestatie 7'!N12</f>
        <v>0</v>
      </c>
      <c r="H22" s="105">
        <f>'Prestatie 7'!M10</f>
        <v>0</v>
      </c>
    </row>
    <row r="23" spans="1:8" x14ac:dyDescent="0.45">
      <c r="B23" s="8" t="str">
        <f>'Prestatie 8'!B1</f>
        <v>Prestatie 8 - Geboortezorg postnataal complex</v>
      </c>
      <c r="C23" s="27" t="e">
        <f>'Prestatie 8'!E27</f>
        <v>#DIV/0!</v>
      </c>
      <c r="D23" s="105" t="e">
        <f>'Prestatie 8'!C27</f>
        <v>#DIV/0!</v>
      </c>
      <c r="G23" s="27">
        <f>'Prestatie 8'!N13</f>
        <v>0</v>
      </c>
      <c r="H23" s="105">
        <f>'Prestatie 8'!M11</f>
        <v>0</v>
      </c>
    </row>
    <row r="24" spans="1:8" x14ac:dyDescent="0.45">
      <c r="B24" s="8" t="s">
        <v>128</v>
      </c>
      <c r="C24" s="8"/>
      <c r="D24" s="105"/>
      <c r="G24" s="27"/>
      <c r="H24" s="105"/>
    </row>
    <row r="25" spans="1:8" x14ac:dyDescent="0.45">
      <c r="B25" s="39" t="s">
        <v>4</v>
      </c>
      <c r="C25" s="40" t="e">
        <f>SUM(C16:C24)</f>
        <v>#DIV/0!</v>
      </c>
      <c r="D25" s="106" t="e">
        <f>SUM(D16:D23)</f>
        <v>#DIV/0!</v>
      </c>
      <c r="G25" s="37"/>
      <c r="H25" s="106">
        <f>SUM(H16:H24)</f>
        <v>0</v>
      </c>
    </row>
    <row r="27" spans="1:8" x14ac:dyDescent="0.45">
      <c r="A27" s="41" t="s">
        <v>59</v>
      </c>
      <c r="B27" s="3" t="s">
        <v>178</v>
      </c>
    </row>
    <row r="28" spans="1:8" x14ac:dyDescent="0.45">
      <c r="A28" s="41" t="s">
        <v>59</v>
      </c>
      <c r="B28" s="3" t="s">
        <v>139</v>
      </c>
    </row>
    <row r="29" spans="1:8" x14ac:dyDescent="0.45">
      <c r="A29" s="41" t="s">
        <v>59</v>
      </c>
      <c r="B29" s="3" t="s">
        <v>179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38"/>
  <sheetViews>
    <sheetView topLeftCell="A13" zoomScale="70" zoomScaleNormal="70" workbookViewId="0">
      <selection activeCell="R1" sqref="R1:AD1048576"/>
    </sheetView>
  </sheetViews>
  <sheetFormatPr defaultColWidth="9.1328125" defaultRowHeight="14.25" x14ac:dyDescent="0.45"/>
  <cols>
    <col min="1" max="1" width="5.3984375" style="3" customWidth="1"/>
    <col min="2" max="2" width="35.1328125" style="3" customWidth="1"/>
    <col min="3" max="3" width="14.1328125" style="3" bestFit="1" customWidth="1"/>
    <col min="4" max="4" width="21.3984375" style="3" bestFit="1" customWidth="1"/>
    <col min="5" max="5" width="30.1328125" style="3" bestFit="1" customWidth="1"/>
    <col min="6" max="9" width="9.1328125" style="3"/>
    <col min="10" max="10" width="11.59765625" style="3" customWidth="1"/>
    <col min="11" max="11" width="12.3984375" style="3" bestFit="1" customWidth="1"/>
    <col min="12" max="12" width="14.3984375" style="3" customWidth="1"/>
    <col min="13" max="13" width="10.73046875" style="3" bestFit="1" customWidth="1"/>
    <col min="14" max="14" width="16" style="3" bestFit="1" customWidth="1"/>
    <col min="15" max="15" width="14.86328125" style="3" customWidth="1"/>
    <col min="16" max="16" width="16" style="3" customWidth="1"/>
    <col min="17" max="17" width="5.1328125" style="3" customWidth="1"/>
    <col min="18" max="16384" width="9.1328125" style="3"/>
  </cols>
  <sheetData>
    <row r="1" spans="1:16" ht="21" x14ac:dyDescent="0.65">
      <c r="B1" s="96" t="s">
        <v>52</v>
      </c>
    </row>
    <row r="2" spans="1:16" x14ac:dyDescent="0.45">
      <c r="B2" s="2"/>
    </row>
    <row r="3" spans="1:16" x14ac:dyDescent="0.45">
      <c r="A3" s="16" t="s">
        <v>15</v>
      </c>
      <c r="B3" s="15" t="s">
        <v>14</v>
      </c>
    </row>
    <row r="4" spans="1:16" x14ac:dyDescent="0.45">
      <c r="B4" s="2"/>
    </row>
    <row r="5" spans="1:16" x14ac:dyDescent="0.45">
      <c r="B5" s="4" t="s">
        <v>10</v>
      </c>
    </row>
    <row r="6" spans="1:16" ht="216.4" x14ac:dyDescent="0.45">
      <c r="B6" s="155" t="s">
        <v>12</v>
      </c>
      <c r="C6" s="156"/>
      <c r="D6" s="156"/>
      <c r="E6" s="156"/>
      <c r="F6" s="156"/>
      <c r="G6" s="156"/>
      <c r="H6" s="156"/>
      <c r="I6" s="157"/>
      <c r="J6" s="56" t="s">
        <v>118</v>
      </c>
      <c r="K6" s="122" t="s">
        <v>182</v>
      </c>
      <c r="L6" s="56" t="s">
        <v>159</v>
      </c>
      <c r="M6" s="129" t="s">
        <v>183</v>
      </c>
      <c r="N6" s="128" t="s">
        <v>184</v>
      </c>
      <c r="O6" s="130" t="s">
        <v>180</v>
      </c>
      <c r="P6" s="13"/>
    </row>
    <row r="7" spans="1:16" x14ac:dyDescent="0.45">
      <c r="B7" s="31" t="s">
        <v>46</v>
      </c>
      <c r="C7" s="29"/>
      <c r="D7" s="29"/>
      <c r="E7" s="29"/>
      <c r="F7" s="29"/>
      <c r="G7" s="29"/>
      <c r="H7" s="29"/>
      <c r="I7" s="30"/>
      <c r="J7" s="125">
        <v>3845</v>
      </c>
      <c r="K7" s="84"/>
      <c r="L7" s="117">
        <f t="shared" ref="L7:L13" si="0">J7*K7</f>
        <v>0</v>
      </c>
      <c r="M7" s="84"/>
      <c r="N7" s="84"/>
      <c r="O7" s="84"/>
      <c r="P7" s="8"/>
    </row>
    <row r="8" spans="1:16" x14ac:dyDescent="0.45">
      <c r="B8" s="31" t="s">
        <v>47</v>
      </c>
      <c r="C8" s="25"/>
      <c r="D8" s="25"/>
      <c r="E8" s="25"/>
      <c r="F8" s="25"/>
      <c r="G8" s="25"/>
      <c r="H8" s="25"/>
      <c r="I8" s="26"/>
      <c r="J8" s="125">
        <v>735</v>
      </c>
      <c r="K8" s="84"/>
      <c r="L8" s="117">
        <f t="shared" si="0"/>
        <v>0</v>
      </c>
      <c r="M8" s="84"/>
      <c r="N8" s="84"/>
      <c r="O8" s="84"/>
      <c r="P8" s="8"/>
    </row>
    <row r="9" spans="1:16" x14ac:dyDescent="0.45">
      <c r="B9" s="31" t="s">
        <v>48</v>
      </c>
      <c r="C9" s="25"/>
      <c r="D9" s="25"/>
      <c r="E9" s="25"/>
      <c r="F9" s="25"/>
      <c r="G9" s="25"/>
      <c r="H9" s="25"/>
      <c r="I9" s="26"/>
      <c r="J9" s="125">
        <v>1795</v>
      </c>
      <c r="K9" s="84"/>
      <c r="L9" s="117">
        <f t="shared" si="0"/>
        <v>0</v>
      </c>
      <c r="M9" s="84"/>
      <c r="N9" s="84"/>
      <c r="O9" s="84"/>
      <c r="P9" s="8"/>
    </row>
    <row r="10" spans="1:16" x14ac:dyDescent="0.45">
      <c r="B10" s="31" t="s">
        <v>49</v>
      </c>
      <c r="C10" s="25"/>
      <c r="D10" s="25"/>
      <c r="E10" s="25"/>
      <c r="F10" s="25"/>
      <c r="G10" s="25"/>
      <c r="H10" s="25"/>
      <c r="I10" s="26"/>
      <c r="J10" s="125">
        <v>1790</v>
      </c>
      <c r="K10" s="84"/>
      <c r="L10" s="117">
        <f t="shared" si="0"/>
        <v>0</v>
      </c>
      <c r="M10" s="84"/>
      <c r="N10" s="84"/>
      <c r="O10" s="84"/>
      <c r="P10" s="8"/>
    </row>
    <row r="11" spans="1:16" x14ac:dyDescent="0.45">
      <c r="B11" s="31" t="s">
        <v>50</v>
      </c>
      <c r="C11" s="25"/>
      <c r="D11" s="25"/>
      <c r="E11" s="25"/>
      <c r="F11" s="25"/>
      <c r="G11" s="25"/>
      <c r="H11" s="25"/>
      <c r="I11" s="26"/>
      <c r="J11" s="125">
        <v>580</v>
      </c>
      <c r="K11" s="84"/>
      <c r="L11" s="117">
        <f t="shared" si="0"/>
        <v>0</v>
      </c>
      <c r="M11" s="84"/>
      <c r="N11" s="84"/>
      <c r="O11" s="84"/>
      <c r="P11" s="8"/>
    </row>
    <row r="12" spans="1:16" x14ac:dyDescent="0.45">
      <c r="B12" s="161" t="s">
        <v>131</v>
      </c>
      <c r="C12" s="162"/>
      <c r="D12" s="162"/>
      <c r="E12" s="162"/>
      <c r="F12" s="162"/>
      <c r="G12" s="162"/>
      <c r="H12" s="162"/>
      <c r="I12" s="163"/>
      <c r="J12" s="125">
        <v>5660</v>
      </c>
      <c r="K12" s="84"/>
      <c r="L12" s="117">
        <f t="shared" si="0"/>
        <v>0</v>
      </c>
      <c r="M12" s="84"/>
      <c r="N12" s="84"/>
      <c r="O12" s="84"/>
      <c r="P12" s="8"/>
    </row>
    <row r="13" spans="1:16" x14ac:dyDescent="0.45">
      <c r="B13" s="31" t="s">
        <v>51</v>
      </c>
      <c r="C13" s="25"/>
      <c r="D13" s="25"/>
      <c r="E13" s="25"/>
      <c r="F13" s="25"/>
      <c r="G13" s="25"/>
      <c r="H13" s="25"/>
      <c r="I13" s="26"/>
      <c r="J13" s="125">
        <v>250</v>
      </c>
      <c r="K13" s="84"/>
      <c r="L13" s="117">
        <f t="shared" si="0"/>
        <v>0</v>
      </c>
      <c r="M13" s="84"/>
      <c r="N13" s="84"/>
      <c r="O13" s="84"/>
      <c r="P13" s="8"/>
    </row>
    <row r="14" spans="1:16" x14ac:dyDescent="0.45">
      <c r="B14" s="158" t="s">
        <v>11</v>
      </c>
      <c r="C14" s="159"/>
      <c r="D14" s="159"/>
      <c r="E14" s="159"/>
      <c r="F14" s="159"/>
      <c r="G14" s="159"/>
      <c r="H14" s="159"/>
      <c r="I14" s="160"/>
      <c r="J14" s="126"/>
      <c r="K14" s="28">
        <f>SUM(K7:K13)</f>
        <v>0</v>
      </c>
      <c r="L14" s="58">
        <f>SUM(L7:L13)</f>
        <v>0</v>
      </c>
      <c r="M14" s="9">
        <f>SUM(M7:M13)</f>
        <v>0</v>
      </c>
      <c r="N14" s="28">
        <f>SUM(N7:N13)</f>
        <v>0</v>
      </c>
      <c r="O14" s="7">
        <f>SUM(O7:O13)</f>
        <v>0</v>
      </c>
      <c r="P14" s="10"/>
    </row>
    <row r="15" spans="1:16" x14ac:dyDescent="0.45">
      <c r="B15" s="2"/>
    </row>
    <row r="16" spans="1:16" ht="30" customHeight="1" x14ac:dyDescent="0.45">
      <c r="B16" s="12"/>
      <c r="C16" s="13" t="s">
        <v>6</v>
      </c>
      <c r="D16" s="131" t="s">
        <v>185</v>
      </c>
      <c r="E16" s="14" t="s">
        <v>5</v>
      </c>
      <c r="N16" s="84"/>
      <c r="O16" s="36" t="s">
        <v>192</v>
      </c>
      <c r="P16" s="36"/>
    </row>
    <row r="17" spans="2:5" x14ac:dyDescent="0.45">
      <c r="B17" s="8" t="s">
        <v>1</v>
      </c>
      <c r="C17" s="118">
        <f>L14</f>
        <v>0</v>
      </c>
      <c r="D17" s="127">
        <f>N16</f>
        <v>0</v>
      </c>
      <c r="E17" s="118" t="e">
        <f>C17/D17</f>
        <v>#DIV/0!</v>
      </c>
    </row>
    <row r="20" spans="2:5" x14ac:dyDescent="0.45">
      <c r="B20" s="8" t="s">
        <v>124</v>
      </c>
      <c r="C20" s="118" t="e">
        <f>E17*(D36+D37)</f>
        <v>#DIV/0!</v>
      </c>
    </row>
    <row r="23" spans="2:5" x14ac:dyDescent="0.45">
      <c r="B23" s="97" t="s">
        <v>129</v>
      </c>
      <c r="C23" s="97"/>
    </row>
    <row r="24" spans="2:5" x14ac:dyDescent="0.45">
      <c r="B24" s="86" t="s">
        <v>1</v>
      </c>
      <c r="C24" s="83"/>
      <c r="D24" s="62"/>
    </row>
    <row r="25" spans="2:5" x14ac:dyDescent="0.45">
      <c r="B25" s="86" t="s">
        <v>2</v>
      </c>
      <c r="C25" s="83"/>
      <c r="D25" s="62"/>
    </row>
    <row r="26" spans="2:5" x14ac:dyDescent="0.45">
      <c r="B26" s="86" t="s">
        <v>3</v>
      </c>
      <c r="C26" s="83"/>
      <c r="D26" s="62"/>
    </row>
    <row r="27" spans="2:5" x14ac:dyDescent="0.45">
      <c r="B27" s="86" t="s">
        <v>4</v>
      </c>
      <c r="C27" s="83">
        <f>SUM(C24:C26)</f>
        <v>0</v>
      </c>
    </row>
    <row r="29" spans="2:5" x14ac:dyDescent="0.45">
      <c r="B29" s="3" t="s">
        <v>149</v>
      </c>
    </row>
    <row r="31" spans="2:5" x14ac:dyDescent="0.45">
      <c r="B31" s="13"/>
      <c r="C31" s="14" t="s">
        <v>6</v>
      </c>
      <c r="D31" s="14" t="s">
        <v>130</v>
      </c>
      <c r="E31" s="14" t="s">
        <v>188</v>
      </c>
    </row>
    <row r="32" spans="2:5" x14ac:dyDescent="0.45">
      <c r="B32" s="7" t="s">
        <v>13</v>
      </c>
      <c r="C32" s="120" t="e">
        <f>C20/C24</f>
        <v>#DIV/0!</v>
      </c>
      <c r="D32" s="123">
        <f>D38</f>
        <v>0</v>
      </c>
      <c r="E32" s="120" t="e">
        <f>C32/D32</f>
        <v>#DIV/0!</v>
      </c>
    </row>
    <row r="33" spans="2:7" x14ac:dyDescent="0.45">
      <c r="D33" s="63"/>
    </row>
    <row r="34" spans="2:7" x14ac:dyDescent="0.45">
      <c r="B34" s="81"/>
      <c r="C34" s="82"/>
      <c r="D34" s="85" t="s">
        <v>130</v>
      </c>
    </row>
    <row r="35" spans="2:7" x14ac:dyDescent="0.45">
      <c r="B35" s="8" t="s">
        <v>186</v>
      </c>
      <c r="C35" s="8"/>
      <c r="D35" s="83"/>
    </row>
    <row r="36" spans="2:7" x14ac:dyDescent="0.45">
      <c r="B36" s="8" t="s">
        <v>187</v>
      </c>
      <c r="C36" s="8"/>
      <c r="D36" s="83"/>
    </row>
    <row r="37" spans="2:7" x14ac:dyDescent="0.45">
      <c r="B37" s="8" t="s">
        <v>122</v>
      </c>
      <c r="C37" s="8"/>
      <c r="D37" s="119">
        <f>O14</f>
        <v>0</v>
      </c>
    </row>
    <row r="38" spans="2:7" x14ac:dyDescent="0.45">
      <c r="B38" s="7" t="s">
        <v>123</v>
      </c>
      <c r="C38" s="8"/>
      <c r="D38" s="119">
        <f>SUM(D35:D37)</f>
        <v>0</v>
      </c>
      <c r="G38" s="42"/>
    </row>
  </sheetData>
  <mergeCells count="3">
    <mergeCell ref="B6:I6"/>
    <mergeCell ref="B14:I14"/>
    <mergeCell ref="B12:I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T54"/>
  <sheetViews>
    <sheetView topLeftCell="A19" zoomScale="70" zoomScaleNormal="70" workbookViewId="0">
      <selection activeCell="N46" sqref="N46:T54"/>
    </sheetView>
  </sheetViews>
  <sheetFormatPr defaultColWidth="9.1328125" defaultRowHeight="14.25" x14ac:dyDescent="0.45"/>
  <cols>
    <col min="1" max="1" width="5.3984375" style="3" customWidth="1"/>
    <col min="2" max="2" width="35.1328125" style="3" customWidth="1"/>
    <col min="3" max="3" width="14.1328125" style="3" bestFit="1" customWidth="1"/>
    <col min="4" max="4" width="18.86328125" style="3" bestFit="1" customWidth="1"/>
    <col min="5" max="5" width="30.59765625" style="3" bestFit="1" customWidth="1"/>
    <col min="6" max="8" width="9.1328125" style="3"/>
    <col min="9" max="9" width="27.265625" style="3" customWidth="1"/>
    <col min="10" max="10" width="16" style="3" customWidth="1"/>
    <col min="11" max="11" width="15.59765625" style="3" customWidth="1"/>
    <col min="12" max="12" width="14.59765625" style="3" bestFit="1" customWidth="1"/>
    <col min="13" max="13" width="10.59765625" style="3" customWidth="1"/>
    <col min="14" max="14" width="16" style="3" bestFit="1" customWidth="1"/>
    <col min="15" max="15" width="14.86328125" style="3" customWidth="1"/>
    <col min="16" max="16" width="9.1328125" style="3"/>
    <col min="17" max="17" width="5.1328125" style="3" customWidth="1"/>
    <col min="18" max="16384" width="9.1328125" style="3"/>
  </cols>
  <sheetData>
    <row r="1" spans="1:16" ht="21" x14ac:dyDescent="0.65">
      <c r="B1" s="96" t="s">
        <v>137</v>
      </c>
    </row>
    <row r="2" spans="1:16" x14ac:dyDescent="0.45">
      <c r="B2" s="2"/>
    </row>
    <row r="3" spans="1:16" x14ac:dyDescent="0.45">
      <c r="A3" s="16" t="s">
        <v>15</v>
      </c>
      <c r="B3" s="15" t="s">
        <v>14</v>
      </c>
    </row>
    <row r="4" spans="1:16" x14ac:dyDescent="0.45">
      <c r="B4" s="2"/>
    </row>
    <row r="5" spans="1:16" x14ac:dyDescent="0.45">
      <c r="B5" s="4" t="s">
        <v>10</v>
      </c>
    </row>
    <row r="6" spans="1:16" ht="234" customHeight="1"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34" t="s">
        <v>53</v>
      </c>
      <c r="C7" s="32"/>
      <c r="D7" s="32"/>
      <c r="E7" s="32"/>
      <c r="F7" s="32"/>
      <c r="G7" s="32"/>
      <c r="H7" s="32"/>
      <c r="I7" s="33"/>
      <c r="J7" s="133"/>
      <c r="K7" s="84"/>
      <c r="L7" s="117">
        <f>J7*K7</f>
        <v>0</v>
      </c>
      <c r="M7" s="84"/>
      <c r="N7" s="84"/>
      <c r="O7" s="84"/>
      <c r="P7" s="7"/>
    </row>
    <row r="8" spans="1:16" x14ac:dyDescent="0.45">
      <c r="B8" s="34" t="s">
        <v>55</v>
      </c>
      <c r="C8" s="32"/>
      <c r="D8" s="32"/>
      <c r="E8" s="32"/>
      <c r="F8" s="32"/>
      <c r="G8" s="32"/>
      <c r="H8" s="32"/>
      <c r="I8" s="33"/>
      <c r="J8" s="133"/>
      <c r="K8" s="84"/>
      <c r="L8" s="117">
        <f t="shared" ref="L8:L19" si="0">J8*K8</f>
        <v>0</v>
      </c>
      <c r="M8" s="84"/>
      <c r="N8" s="84"/>
      <c r="O8" s="84"/>
      <c r="P8" s="7"/>
    </row>
    <row r="9" spans="1:16" x14ac:dyDescent="0.45">
      <c r="B9" s="34" t="s">
        <v>56</v>
      </c>
      <c r="C9" s="32"/>
      <c r="D9" s="32"/>
      <c r="E9" s="32"/>
      <c r="F9" s="32"/>
      <c r="G9" s="32"/>
      <c r="H9" s="32"/>
      <c r="I9" s="33"/>
      <c r="J9" s="133"/>
      <c r="K9" s="84"/>
      <c r="L9" s="117">
        <f t="shared" si="0"/>
        <v>0</v>
      </c>
      <c r="M9" s="84"/>
      <c r="N9" s="84"/>
      <c r="O9" s="84"/>
      <c r="P9" s="7"/>
    </row>
    <row r="10" spans="1:16" x14ac:dyDescent="0.45">
      <c r="B10" s="34" t="s">
        <v>57</v>
      </c>
      <c r="C10" s="32"/>
      <c r="D10" s="32"/>
      <c r="E10" s="32"/>
      <c r="F10" s="32"/>
      <c r="G10" s="32"/>
      <c r="H10" s="32"/>
      <c r="I10" s="33"/>
      <c r="J10" s="133"/>
      <c r="K10" s="84"/>
      <c r="L10" s="117">
        <f t="shared" si="0"/>
        <v>0</v>
      </c>
      <c r="M10" s="84"/>
      <c r="N10" s="84"/>
      <c r="O10" s="84"/>
      <c r="P10" s="7"/>
    </row>
    <row r="11" spans="1:16" x14ac:dyDescent="0.45">
      <c r="B11" s="34" t="s">
        <v>58</v>
      </c>
      <c r="C11" s="32"/>
      <c r="D11" s="32"/>
      <c r="E11" s="32"/>
      <c r="F11" s="32"/>
      <c r="G11" s="32"/>
      <c r="H11" s="32"/>
      <c r="I11" s="33"/>
      <c r="J11" s="133"/>
      <c r="K11" s="84"/>
      <c r="L11" s="117">
        <f t="shared" si="0"/>
        <v>0</v>
      </c>
      <c r="M11" s="84"/>
      <c r="N11" s="84"/>
      <c r="O11" s="84"/>
      <c r="P11" s="7"/>
    </row>
    <row r="12" spans="1:16" x14ac:dyDescent="0.45">
      <c r="B12" s="34" t="s">
        <v>54</v>
      </c>
      <c r="C12" s="32"/>
      <c r="D12" s="32"/>
      <c r="E12" s="32"/>
      <c r="F12" s="32"/>
      <c r="G12" s="32"/>
      <c r="H12" s="32"/>
      <c r="I12" s="33"/>
      <c r="J12" s="133"/>
      <c r="K12" s="84"/>
      <c r="L12" s="117">
        <f t="shared" si="0"/>
        <v>0</v>
      </c>
      <c r="M12" s="84"/>
      <c r="N12" s="84"/>
      <c r="O12" s="84"/>
      <c r="P12" s="7"/>
    </row>
    <row r="13" spans="1:16" x14ac:dyDescent="0.45">
      <c r="B13" s="164" t="s">
        <v>40</v>
      </c>
      <c r="C13" s="165"/>
      <c r="D13" s="165"/>
      <c r="E13" s="165"/>
      <c r="F13" s="165"/>
      <c r="G13" s="165"/>
      <c r="H13" s="165"/>
      <c r="I13" s="166"/>
      <c r="J13" s="125">
        <v>1010</v>
      </c>
      <c r="K13" s="84"/>
      <c r="L13" s="117">
        <f t="shared" si="0"/>
        <v>0</v>
      </c>
      <c r="M13" s="84"/>
      <c r="N13" s="84"/>
      <c r="O13" s="84"/>
      <c r="P13" s="8"/>
    </row>
    <row r="14" spans="1:16" x14ac:dyDescent="0.45">
      <c r="B14" s="21" t="s">
        <v>41</v>
      </c>
      <c r="C14" s="22"/>
      <c r="D14" s="22"/>
      <c r="E14" s="22"/>
      <c r="F14" s="22"/>
      <c r="G14" s="22"/>
      <c r="H14" s="22"/>
      <c r="I14" s="23"/>
      <c r="J14" s="125">
        <v>2180</v>
      </c>
      <c r="K14" s="84"/>
      <c r="L14" s="117">
        <f t="shared" si="0"/>
        <v>0</v>
      </c>
      <c r="M14" s="84"/>
      <c r="N14" s="84"/>
      <c r="O14" s="84"/>
      <c r="P14" s="8"/>
    </row>
    <row r="15" spans="1:16" x14ac:dyDescent="0.45">
      <c r="B15" s="21" t="s">
        <v>42</v>
      </c>
      <c r="C15" s="22"/>
      <c r="D15" s="22"/>
      <c r="E15" s="22"/>
      <c r="F15" s="22"/>
      <c r="G15" s="22"/>
      <c r="H15" s="22"/>
      <c r="I15" s="23"/>
      <c r="J15" s="125">
        <v>780</v>
      </c>
      <c r="K15" s="84"/>
      <c r="L15" s="117">
        <f t="shared" si="0"/>
        <v>0</v>
      </c>
      <c r="M15" s="84"/>
      <c r="N15" s="84"/>
      <c r="O15" s="84"/>
      <c r="P15" s="8"/>
    </row>
    <row r="16" spans="1:16" x14ac:dyDescent="0.45">
      <c r="B16" s="24" t="s">
        <v>43</v>
      </c>
      <c r="C16" s="25"/>
      <c r="D16" s="25"/>
      <c r="E16" s="25"/>
      <c r="F16" s="25"/>
      <c r="G16" s="25"/>
      <c r="H16" s="25"/>
      <c r="I16" s="26"/>
      <c r="J16" s="125">
        <v>465</v>
      </c>
      <c r="K16" s="84"/>
      <c r="L16" s="117">
        <f t="shared" si="0"/>
        <v>0</v>
      </c>
      <c r="M16" s="84"/>
      <c r="N16" s="84"/>
      <c r="O16" s="84"/>
      <c r="P16" s="8"/>
    </row>
    <row r="17" spans="2:16" x14ac:dyDescent="0.45">
      <c r="B17" s="24" t="s">
        <v>44</v>
      </c>
      <c r="C17" s="25"/>
      <c r="D17" s="25"/>
      <c r="E17" s="25"/>
      <c r="F17" s="25"/>
      <c r="G17" s="25"/>
      <c r="H17" s="25"/>
      <c r="I17" s="26"/>
      <c r="J17" s="125">
        <v>235</v>
      </c>
      <c r="K17" s="84"/>
      <c r="L17" s="117">
        <f t="shared" si="0"/>
        <v>0</v>
      </c>
      <c r="M17" s="84"/>
      <c r="N17" s="84"/>
      <c r="O17" s="84"/>
      <c r="P17" s="8"/>
    </row>
    <row r="18" spans="2:16" x14ac:dyDescent="0.45">
      <c r="B18" s="24" t="s">
        <v>28</v>
      </c>
      <c r="C18" s="25"/>
      <c r="D18" s="25"/>
      <c r="E18" s="25"/>
      <c r="F18" s="25"/>
      <c r="G18" s="25"/>
      <c r="H18" s="25"/>
      <c r="I18" s="26"/>
      <c r="J18" s="125">
        <v>240</v>
      </c>
      <c r="K18" s="84"/>
      <c r="L18" s="117">
        <f t="shared" si="0"/>
        <v>0</v>
      </c>
      <c r="M18" s="84"/>
      <c r="N18" s="84"/>
      <c r="O18" s="84"/>
      <c r="P18" s="8"/>
    </row>
    <row r="19" spans="2:16" x14ac:dyDescent="0.45">
      <c r="B19" s="24" t="s">
        <v>45</v>
      </c>
      <c r="C19" s="25"/>
      <c r="D19" s="25"/>
      <c r="E19" s="25"/>
      <c r="F19" s="25"/>
      <c r="G19" s="25"/>
      <c r="H19" s="25"/>
      <c r="I19" s="26"/>
      <c r="J19" s="125">
        <v>510</v>
      </c>
      <c r="K19" s="84"/>
      <c r="L19" s="117">
        <f t="shared" si="0"/>
        <v>0</v>
      </c>
      <c r="M19" s="84"/>
      <c r="N19" s="84"/>
      <c r="O19" s="84"/>
      <c r="P19" s="8"/>
    </row>
    <row r="20" spans="2:16" x14ac:dyDescent="0.45">
      <c r="B20" s="158" t="s">
        <v>11</v>
      </c>
      <c r="C20" s="159"/>
      <c r="D20" s="159"/>
      <c r="E20" s="159"/>
      <c r="F20" s="159"/>
      <c r="G20" s="159"/>
      <c r="H20" s="159"/>
      <c r="I20" s="160"/>
      <c r="J20" s="43"/>
      <c r="K20" s="60">
        <f>SUM(K7:K19)</f>
        <v>0</v>
      </c>
      <c r="L20" s="60">
        <f>SUM(L7:L19)</f>
        <v>0</v>
      </c>
      <c r="M20" s="28">
        <f>SUM(M13:M19)</f>
        <v>0</v>
      </c>
      <c r="N20" s="28">
        <f>SUM(N13:N19)</f>
        <v>0</v>
      </c>
      <c r="O20" s="7">
        <f>SUM(O13:O19)</f>
        <v>0</v>
      </c>
      <c r="P20" s="10"/>
    </row>
    <row r="21" spans="2:16" ht="14.65" thickBot="1" x14ac:dyDescent="0.5">
      <c r="B21" s="2"/>
    </row>
    <row r="22" spans="2:16" ht="28.9" thickBot="1" x14ac:dyDescent="0.5">
      <c r="B22" s="12"/>
      <c r="C22" s="13" t="s">
        <v>6</v>
      </c>
      <c r="D22" s="131" t="s">
        <v>185</v>
      </c>
      <c r="E22" s="14" t="s">
        <v>5</v>
      </c>
      <c r="N22" s="107"/>
      <c r="O22" s="36" t="s">
        <v>192</v>
      </c>
      <c r="P22" s="36"/>
    </row>
    <row r="23" spans="2:16" x14ac:dyDescent="0.45">
      <c r="B23" s="8" t="s">
        <v>1</v>
      </c>
      <c r="C23" s="118">
        <f>L20</f>
        <v>0</v>
      </c>
      <c r="D23" s="127">
        <f>N22</f>
        <v>0</v>
      </c>
      <c r="E23" s="118" t="e">
        <f>C23/D23</f>
        <v>#DIV/0!</v>
      </c>
    </row>
    <row r="24" spans="2:16" x14ac:dyDescent="0.45">
      <c r="N24" s="66"/>
    </row>
    <row r="25" spans="2:16" x14ac:dyDescent="0.45">
      <c r="B25" s="8" t="s">
        <v>124</v>
      </c>
      <c r="C25" s="118" t="e">
        <f>E23*(D42+D43)</f>
        <v>#DIV/0!</v>
      </c>
      <c r="G25" s="42"/>
    </row>
    <row r="26" spans="2:16" x14ac:dyDescent="0.45">
      <c r="F26" s="132"/>
      <c r="G26" s="42"/>
    </row>
    <row r="28" spans="2:16" x14ac:dyDescent="0.45">
      <c r="B28" s="97" t="s">
        <v>129</v>
      </c>
      <c r="C28" s="97"/>
    </row>
    <row r="29" spans="2:16" x14ac:dyDescent="0.45">
      <c r="B29" s="86" t="s">
        <v>1</v>
      </c>
      <c r="C29" s="83"/>
      <c r="D29" s="62"/>
    </row>
    <row r="30" spans="2:16" x14ac:dyDescent="0.45">
      <c r="B30" s="86" t="s">
        <v>2</v>
      </c>
      <c r="C30" s="83"/>
      <c r="D30" s="62"/>
    </row>
    <row r="31" spans="2:16" ht="15" customHeight="1" x14ac:dyDescent="0.45">
      <c r="B31" s="86" t="s">
        <v>3</v>
      </c>
      <c r="C31" s="83"/>
      <c r="D31" s="62"/>
      <c r="F31" s="62"/>
    </row>
    <row r="32" spans="2:16" x14ac:dyDescent="0.45">
      <c r="B32" s="86" t="s">
        <v>4</v>
      </c>
      <c r="C32" s="83">
        <f>SUM(C29:C31)</f>
        <v>0</v>
      </c>
      <c r="F32" s="62"/>
      <c r="G32" s="42"/>
    </row>
    <row r="35" spans="1:20" x14ac:dyDescent="0.45">
      <c r="B35" s="3" t="s">
        <v>149</v>
      </c>
    </row>
    <row r="37" spans="1:20" x14ac:dyDescent="0.45">
      <c r="B37" s="13"/>
      <c r="C37" s="14" t="s">
        <v>6</v>
      </c>
      <c r="D37" s="14" t="s">
        <v>130</v>
      </c>
      <c r="E37" s="14" t="s">
        <v>193</v>
      </c>
    </row>
    <row r="38" spans="1:20" x14ac:dyDescent="0.45">
      <c r="B38" s="7" t="s">
        <v>13</v>
      </c>
      <c r="C38" s="120" t="e">
        <f>C25/C30</f>
        <v>#DIV/0!</v>
      </c>
      <c r="D38" s="123">
        <f>D44</f>
        <v>0</v>
      </c>
      <c r="E38" s="120" t="e">
        <f>C38/D38</f>
        <v>#DIV/0!</v>
      </c>
    </row>
    <row r="39" spans="1:20" x14ac:dyDescent="0.45">
      <c r="D39" s="63"/>
    </row>
    <row r="40" spans="1:20" x14ac:dyDescent="0.45">
      <c r="B40" s="81"/>
      <c r="C40" s="82"/>
      <c r="D40" s="85" t="s">
        <v>130</v>
      </c>
    </row>
    <row r="41" spans="1:20" x14ac:dyDescent="0.45">
      <c r="A41" s="16"/>
      <c r="B41" s="8" t="s">
        <v>120</v>
      </c>
      <c r="C41" s="8"/>
      <c r="D41" s="83"/>
      <c r="F41" s="36"/>
    </row>
    <row r="42" spans="1:20" x14ac:dyDescent="0.45">
      <c r="B42" s="8" t="s">
        <v>121</v>
      </c>
      <c r="C42" s="8"/>
      <c r="D42" s="83"/>
      <c r="F42" s="67"/>
    </row>
    <row r="43" spans="1:20" x14ac:dyDescent="0.45">
      <c r="B43" s="8" t="s">
        <v>122</v>
      </c>
      <c r="C43" s="8"/>
      <c r="D43" s="83"/>
    </row>
    <row r="44" spans="1:20" x14ac:dyDescent="0.45">
      <c r="B44" s="7" t="s">
        <v>123</v>
      </c>
      <c r="C44" s="8"/>
      <c r="D44" s="119">
        <f>SUM(D41:D43)</f>
        <v>0</v>
      </c>
    </row>
    <row r="46" spans="1:20" x14ac:dyDescent="0.45">
      <c r="N46" s="35"/>
      <c r="O46" s="35"/>
      <c r="P46" s="35"/>
      <c r="Q46" s="35"/>
      <c r="R46" s="35"/>
      <c r="S46" s="35"/>
      <c r="T46" s="35"/>
    </row>
    <row r="47" spans="1:20" x14ac:dyDescent="0.45">
      <c r="N47" s="35"/>
      <c r="O47" s="35"/>
      <c r="P47" s="35"/>
      <c r="Q47" s="35"/>
      <c r="R47" s="35"/>
      <c r="S47" s="35"/>
      <c r="T47" s="35"/>
    </row>
    <row r="48" spans="1:20" x14ac:dyDescent="0.45">
      <c r="N48" s="35"/>
      <c r="O48" s="35"/>
      <c r="P48" s="35"/>
      <c r="Q48" s="35"/>
      <c r="R48" s="35"/>
      <c r="S48" s="35"/>
      <c r="T48" s="35"/>
    </row>
    <row r="49" spans="14:20" x14ac:dyDescent="0.45">
      <c r="N49" s="35"/>
      <c r="O49" s="35"/>
      <c r="P49" s="35"/>
      <c r="Q49" s="35"/>
      <c r="R49" s="35"/>
      <c r="S49" s="35"/>
      <c r="T49" s="35"/>
    </row>
    <row r="50" spans="14:20" x14ac:dyDescent="0.45">
      <c r="N50" s="35"/>
      <c r="O50" s="35"/>
      <c r="P50" s="154"/>
      <c r="Q50" s="35"/>
      <c r="R50" s="35"/>
      <c r="S50" s="35"/>
      <c r="T50" s="35"/>
    </row>
    <row r="51" spans="14:20" x14ac:dyDescent="0.45">
      <c r="N51" s="35"/>
      <c r="O51" s="154"/>
      <c r="P51" s="154"/>
      <c r="Q51" s="35"/>
      <c r="R51" s="35"/>
      <c r="S51" s="35"/>
      <c r="T51" s="35"/>
    </row>
    <row r="52" spans="14:20" x14ac:dyDescent="0.45">
      <c r="N52" s="35"/>
      <c r="O52" s="154"/>
      <c r="P52" s="154"/>
      <c r="Q52" s="35"/>
      <c r="R52" s="35"/>
      <c r="S52" s="35"/>
      <c r="T52" s="35"/>
    </row>
    <row r="53" spans="14:20" x14ac:dyDescent="0.45">
      <c r="N53" s="35"/>
      <c r="O53" s="35"/>
      <c r="P53" s="35"/>
      <c r="Q53" s="35"/>
      <c r="R53" s="35"/>
      <c r="S53" s="35"/>
      <c r="T53" s="35"/>
    </row>
    <row r="54" spans="14:20" x14ac:dyDescent="0.45">
      <c r="N54" s="35"/>
      <c r="O54" s="35"/>
      <c r="P54" s="35"/>
      <c r="Q54" s="35"/>
      <c r="R54" s="35"/>
      <c r="S54" s="35"/>
      <c r="T54" s="35"/>
    </row>
  </sheetData>
  <mergeCells count="3">
    <mergeCell ref="B6:I6"/>
    <mergeCell ref="B13:I13"/>
    <mergeCell ref="B20:I20"/>
  </mergeCells>
  <pageMargins left="0.7" right="0.7" top="0.75" bottom="0.75" header="0.3" footer="0.3"/>
  <pageSetup paperSize="9" orientation="portrait" r:id="rId1"/>
  <ignoredErrors>
    <ignoredError sqref="M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52"/>
  <sheetViews>
    <sheetView topLeftCell="A10" zoomScale="70" zoomScaleNormal="70" workbookViewId="0">
      <selection activeCell="R1" sqref="R1:AE1048576"/>
    </sheetView>
  </sheetViews>
  <sheetFormatPr defaultColWidth="9.1328125" defaultRowHeight="14.25" x14ac:dyDescent="0.45"/>
  <cols>
    <col min="1" max="1" width="5.3984375" style="3" customWidth="1"/>
    <col min="2" max="2" width="35.1328125" style="3" customWidth="1"/>
    <col min="3" max="3" width="14.1328125" style="3" bestFit="1" customWidth="1"/>
    <col min="4" max="4" width="18.86328125" style="3" customWidth="1"/>
    <col min="5" max="5" width="30.59765625" style="3" bestFit="1" customWidth="1"/>
    <col min="6" max="8" width="9.1328125" style="3"/>
    <col min="9" max="11" width="13.59765625" style="3" customWidth="1"/>
    <col min="12" max="12" width="14.3984375" style="3" customWidth="1"/>
    <col min="13" max="13" width="14.59765625" style="3" bestFit="1" customWidth="1"/>
    <col min="14" max="14" width="16" style="3" bestFit="1" customWidth="1"/>
    <col min="15" max="15" width="14.86328125" style="3" customWidth="1"/>
    <col min="16" max="16" width="9.1328125" style="3"/>
    <col min="17" max="17" width="5.1328125" style="3" customWidth="1"/>
    <col min="18" max="16384" width="9.1328125" style="3"/>
  </cols>
  <sheetData>
    <row r="1" spans="1:16" ht="21" x14ac:dyDescent="0.65">
      <c r="B1" s="96" t="s">
        <v>36</v>
      </c>
    </row>
    <row r="2" spans="1:16" x14ac:dyDescent="0.45">
      <c r="B2" s="2"/>
    </row>
    <row r="3" spans="1:16" x14ac:dyDescent="0.45">
      <c r="A3" s="16" t="s">
        <v>15</v>
      </c>
      <c r="B3" s="15" t="s">
        <v>14</v>
      </c>
    </row>
    <row r="4" spans="1:16" x14ac:dyDescent="0.45">
      <c r="B4" s="2"/>
    </row>
    <row r="5" spans="1:16" x14ac:dyDescent="0.45">
      <c r="B5" s="4" t="s">
        <v>10</v>
      </c>
    </row>
    <row r="6" spans="1:16" ht="153.4"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21" t="s">
        <v>39</v>
      </c>
      <c r="C7" s="22"/>
      <c r="D7" s="22"/>
      <c r="E7" s="22"/>
      <c r="F7" s="22"/>
      <c r="G7" s="22"/>
      <c r="H7" s="22"/>
      <c r="I7" s="23"/>
      <c r="J7" s="134">
        <v>5105</v>
      </c>
      <c r="K7" s="83"/>
      <c r="L7" s="121">
        <f>J7*K7</f>
        <v>0</v>
      </c>
      <c r="M7" s="83"/>
      <c r="N7" s="83"/>
      <c r="O7" s="83"/>
      <c r="P7" s="8"/>
    </row>
    <row r="8" spans="1:16" x14ac:dyDescent="0.45">
      <c r="B8" s="21" t="s">
        <v>37</v>
      </c>
      <c r="C8" s="22"/>
      <c r="D8" s="22"/>
      <c r="E8" s="22"/>
      <c r="F8" s="22"/>
      <c r="G8" s="22"/>
      <c r="H8" s="22"/>
      <c r="I8" s="23"/>
      <c r="J8" s="134">
        <v>24500</v>
      </c>
      <c r="K8" s="83"/>
      <c r="L8" s="121">
        <f t="shared" ref="L8:L9" si="0">J8*K8</f>
        <v>0</v>
      </c>
      <c r="M8" s="83"/>
      <c r="N8" s="83"/>
      <c r="O8" s="83"/>
      <c r="P8" s="8"/>
    </row>
    <row r="9" spans="1:16" x14ac:dyDescent="0.45">
      <c r="B9" s="161" t="s">
        <v>38</v>
      </c>
      <c r="C9" s="162"/>
      <c r="D9" s="162"/>
      <c r="E9" s="162"/>
      <c r="F9" s="162"/>
      <c r="G9" s="162"/>
      <c r="H9" s="162"/>
      <c r="I9" s="163"/>
      <c r="J9" s="134">
        <v>6915</v>
      </c>
      <c r="K9" s="83"/>
      <c r="L9" s="121">
        <f t="shared" si="0"/>
        <v>0</v>
      </c>
      <c r="M9" s="83"/>
      <c r="N9" s="83"/>
      <c r="O9" s="83"/>
      <c r="P9" s="8"/>
    </row>
    <row r="10" spans="1:16" x14ac:dyDescent="0.45">
      <c r="B10" s="158" t="s">
        <v>11</v>
      </c>
      <c r="C10" s="159"/>
      <c r="D10" s="159"/>
      <c r="E10" s="159"/>
      <c r="F10" s="159"/>
      <c r="G10" s="159"/>
      <c r="H10" s="159"/>
      <c r="I10" s="160"/>
      <c r="J10" s="43"/>
      <c r="K10" s="7">
        <f>SUM(K7:K9)</f>
        <v>0</v>
      </c>
      <c r="L10" s="60">
        <f>SUM(L7:L9)</f>
        <v>0</v>
      </c>
      <c r="M10" s="7">
        <f>SUM(M7:M9)</f>
        <v>0</v>
      </c>
      <c r="N10" s="7">
        <f>SUM(N7:N9)</f>
        <v>0</v>
      </c>
      <c r="O10" s="7">
        <f>SUM(O7:O9)</f>
        <v>0</v>
      </c>
      <c r="P10" s="10"/>
    </row>
    <row r="11" spans="1:16" ht="14.65" thickBot="1" x14ac:dyDescent="0.5">
      <c r="B11" s="2"/>
    </row>
    <row r="12" spans="1:16" ht="28.9" thickBot="1" x14ac:dyDescent="0.5">
      <c r="B12" s="12"/>
      <c r="C12" s="13" t="s">
        <v>6</v>
      </c>
      <c r="D12" s="131" t="s">
        <v>185</v>
      </c>
      <c r="E12" s="14" t="s">
        <v>5</v>
      </c>
      <c r="N12" s="107"/>
      <c r="O12" s="36" t="s">
        <v>192</v>
      </c>
      <c r="P12" s="36"/>
    </row>
    <row r="13" spans="1:16" x14ac:dyDescent="0.45">
      <c r="B13" s="8" t="s">
        <v>1</v>
      </c>
      <c r="C13" s="118">
        <f>L10</f>
        <v>0</v>
      </c>
      <c r="D13" s="127">
        <f>N12</f>
        <v>0</v>
      </c>
      <c r="E13" s="118" t="e">
        <f>C13/D13</f>
        <v>#DIV/0!</v>
      </c>
    </row>
    <row r="15" spans="1:16" x14ac:dyDescent="0.45">
      <c r="B15" s="8" t="s">
        <v>124</v>
      </c>
      <c r="C15" s="118" t="e">
        <f>E13*(D32+D33)</f>
        <v>#DIV/0!</v>
      </c>
    </row>
    <row r="17" spans="1:5" x14ac:dyDescent="0.45">
      <c r="B17" s="97" t="s">
        <v>129</v>
      </c>
      <c r="C17" s="97"/>
    </row>
    <row r="18" spans="1:5" x14ac:dyDescent="0.45">
      <c r="B18" s="86" t="s">
        <v>1</v>
      </c>
      <c r="C18" s="83"/>
    </row>
    <row r="19" spans="1:5" x14ac:dyDescent="0.45">
      <c r="B19" s="86" t="s">
        <v>2</v>
      </c>
      <c r="C19" s="83"/>
    </row>
    <row r="20" spans="1:5" x14ac:dyDescent="0.45">
      <c r="B20" s="86" t="s">
        <v>3</v>
      </c>
      <c r="C20" s="83"/>
    </row>
    <row r="21" spans="1:5" x14ac:dyDescent="0.45">
      <c r="B21" s="86" t="s">
        <v>4</v>
      </c>
      <c r="C21" s="83">
        <f>SUM(C18:C20)</f>
        <v>0</v>
      </c>
    </row>
    <row r="23" spans="1:5" x14ac:dyDescent="0.45">
      <c r="B23" s="3" t="s">
        <v>149</v>
      </c>
    </row>
    <row r="25" spans="1:5" x14ac:dyDescent="0.45">
      <c r="B25" s="13"/>
      <c r="C25" s="14" t="s">
        <v>6</v>
      </c>
      <c r="D25" s="14" t="s">
        <v>130</v>
      </c>
      <c r="E25" s="14" t="s">
        <v>194</v>
      </c>
    </row>
    <row r="26" spans="1:5" x14ac:dyDescent="0.45">
      <c r="B26" s="7" t="s">
        <v>13</v>
      </c>
      <c r="C26" s="136" t="e">
        <f>C15/C18</f>
        <v>#DIV/0!</v>
      </c>
      <c r="D26" s="135">
        <f>D34</f>
        <v>0</v>
      </c>
      <c r="E26" s="136" t="e">
        <f>C26/D26</f>
        <v>#DIV/0!</v>
      </c>
    </row>
    <row r="27" spans="1:5" x14ac:dyDescent="0.45">
      <c r="A27" s="16"/>
      <c r="D27" s="63"/>
    </row>
    <row r="28" spans="1:5" x14ac:dyDescent="0.45">
      <c r="D28" s="63"/>
    </row>
    <row r="29" spans="1:5" x14ac:dyDescent="0.45">
      <c r="B29" s="15"/>
    </row>
    <row r="30" spans="1:5" x14ac:dyDescent="0.45">
      <c r="B30" s="81"/>
      <c r="C30" s="82"/>
      <c r="D30" s="85" t="s">
        <v>130</v>
      </c>
    </row>
    <row r="31" spans="1:5" x14ac:dyDescent="0.45">
      <c r="B31" s="8" t="s">
        <v>120</v>
      </c>
      <c r="C31" s="8"/>
      <c r="D31" s="83"/>
    </row>
    <row r="32" spans="1:5" x14ac:dyDescent="0.45">
      <c r="B32" s="8" t="s">
        <v>121</v>
      </c>
      <c r="C32" s="8"/>
      <c r="D32" s="83"/>
    </row>
    <row r="33" spans="2:4" x14ac:dyDescent="0.45">
      <c r="B33" s="8" t="s">
        <v>122</v>
      </c>
      <c r="C33" s="8"/>
      <c r="D33" s="83"/>
    </row>
    <row r="34" spans="2:4" x14ac:dyDescent="0.45">
      <c r="B34" s="7" t="s">
        <v>123</v>
      </c>
      <c r="C34" s="8"/>
      <c r="D34" s="119">
        <f>SUM(D31:D33)</f>
        <v>0</v>
      </c>
    </row>
    <row r="35" spans="2:4" x14ac:dyDescent="0.45">
      <c r="B35" s="2"/>
    </row>
    <row r="48" spans="2:4" x14ac:dyDescent="0.45">
      <c r="B48" s="1" t="s">
        <v>1</v>
      </c>
      <c r="C48" s="11" t="e">
        <f>$C$26*C18</f>
        <v>#DIV/0!</v>
      </c>
      <c r="D48" s="62" t="e">
        <f>C48/D34</f>
        <v>#DIV/0!</v>
      </c>
    </row>
    <row r="49" spans="2:16" x14ac:dyDescent="0.45">
      <c r="B49" s="1" t="s">
        <v>2</v>
      </c>
      <c r="C49" s="11" t="e">
        <f t="shared" ref="C49:C51" si="1">$C$26*C19</f>
        <v>#DIV/0!</v>
      </c>
      <c r="D49" s="62" t="e">
        <f>C49/D32</f>
        <v>#DIV/0!</v>
      </c>
      <c r="O49" s="3" t="s">
        <v>126</v>
      </c>
      <c r="P49" s="3" t="s">
        <v>125</v>
      </c>
    </row>
    <row r="50" spans="2:16" x14ac:dyDescent="0.45">
      <c r="B50" s="1" t="s">
        <v>3</v>
      </c>
      <c r="C50" s="11" t="e">
        <f t="shared" si="1"/>
        <v>#DIV/0!</v>
      </c>
      <c r="D50" s="62" t="e">
        <f>C50/D34</f>
        <v>#DIV/0!</v>
      </c>
      <c r="O50" s="8"/>
      <c r="P50" s="71">
        <v>0</v>
      </c>
    </row>
    <row r="51" spans="2:16" x14ac:dyDescent="0.45">
      <c r="B51" s="1" t="s">
        <v>4</v>
      </c>
      <c r="C51" s="11" t="e">
        <f t="shared" si="1"/>
        <v>#DIV/0!</v>
      </c>
      <c r="O51" s="71">
        <v>0</v>
      </c>
      <c r="P51" s="71">
        <v>0</v>
      </c>
    </row>
    <row r="52" spans="2:16" x14ac:dyDescent="0.45">
      <c r="O52" s="71">
        <v>0</v>
      </c>
      <c r="P52" s="71">
        <v>0</v>
      </c>
    </row>
  </sheetData>
  <mergeCells count="3">
    <mergeCell ref="B6:I6"/>
    <mergeCell ref="B9:I9"/>
    <mergeCell ref="B10:I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40"/>
  <sheetViews>
    <sheetView zoomScale="70" zoomScaleNormal="70" workbookViewId="0">
      <selection activeCell="A42" sqref="A42:X54"/>
    </sheetView>
  </sheetViews>
  <sheetFormatPr defaultColWidth="9.1328125" defaultRowHeight="14.25" x14ac:dyDescent="0.45"/>
  <cols>
    <col min="1" max="1" width="5.3984375" style="3" customWidth="1"/>
    <col min="2" max="2" width="35.1328125" style="3" customWidth="1"/>
    <col min="3" max="3" width="14.1328125" style="3" bestFit="1" customWidth="1"/>
    <col min="4" max="4" width="20.59765625" style="3" bestFit="1" customWidth="1"/>
    <col min="5" max="5" width="23.59765625" style="3" bestFit="1" customWidth="1"/>
    <col min="6" max="9" width="9.1328125" style="3"/>
    <col min="10" max="10" width="10.3984375" style="3" bestFit="1" customWidth="1"/>
    <col min="11" max="11" width="10" style="3" bestFit="1" customWidth="1"/>
    <col min="12" max="12" width="14.3984375" style="3" customWidth="1"/>
    <col min="13" max="13" width="14.59765625" style="3" bestFit="1" customWidth="1"/>
    <col min="14" max="14" width="16" style="3" bestFit="1" customWidth="1"/>
    <col min="15" max="15" width="14.86328125" style="3" customWidth="1"/>
    <col min="16" max="16384" width="9.1328125" style="3"/>
  </cols>
  <sheetData>
    <row r="1" spans="1:16" ht="21" x14ac:dyDescent="0.65">
      <c r="B1" s="96" t="s">
        <v>21</v>
      </c>
    </row>
    <row r="2" spans="1:16" x14ac:dyDescent="0.45">
      <c r="B2" s="2"/>
    </row>
    <row r="3" spans="1:16" x14ac:dyDescent="0.45">
      <c r="A3" s="16" t="s">
        <v>15</v>
      </c>
      <c r="B3" s="15" t="s">
        <v>14</v>
      </c>
    </row>
    <row r="4" spans="1:16" x14ac:dyDescent="0.45">
      <c r="B4" s="2"/>
    </row>
    <row r="5" spans="1:16" x14ac:dyDescent="0.45">
      <c r="B5" s="4" t="s">
        <v>10</v>
      </c>
    </row>
    <row r="6" spans="1:16" ht="125.65"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20" t="s">
        <v>22</v>
      </c>
      <c r="C7" s="5"/>
      <c r="D7" s="5"/>
      <c r="E7" s="5"/>
      <c r="F7" s="5"/>
      <c r="G7" s="5"/>
      <c r="H7" s="5"/>
      <c r="I7" s="6"/>
      <c r="J7" s="59">
        <v>651</v>
      </c>
      <c r="K7" s="83"/>
      <c r="L7" s="138">
        <f>K7*O7</f>
        <v>0</v>
      </c>
      <c r="M7" s="83"/>
      <c r="N7" s="83"/>
      <c r="O7" s="83"/>
      <c r="P7" s="8"/>
    </row>
    <row r="8" spans="1:16" x14ac:dyDescent="0.45">
      <c r="B8" s="20" t="s">
        <v>23</v>
      </c>
      <c r="C8" s="5"/>
      <c r="D8" s="5"/>
      <c r="E8" s="5"/>
      <c r="F8" s="5"/>
      <c r="G8" s="5"/>
      <c r="H8" s="5"/>
      <c r="I8" s="6"/>
      <c r="J8" s="59">
        <v>614.29</v>
      </c>
      <c r="K8" s="83"/>
      <c r="L8" s="138">
        <f t="shared" ref="L8:L11" si="0">K8*O8</f>
        <v>0</v>
      </c>
      <c r="M8" s="83"/>
      <c r="N8" s="139"/>
      <c r="O8" s="83"/>
      <c r="P8" s="8"/>
    </row>
    <row r="9" spans="1:16" x14ac:dyDescent="0.45">
      <c r="B9" s="161" t="s">
        <v>24</v>
      </c>
      <c r="C9" s="162"/>
      <c r="D9" s="162"/>
      <c r="E9" s="162"/>
      <c r="F9" s="162"/>
      <c r="G9" s="162"/>
      <c r="H9" s="162"/>
      <c r="I9" s="163"/>
      <c r="J9" s="59">
        <v>2945</v>
      </c>
      <c r="K9" s="83"/>
      <c r="L9" s="138">
        <f t="shared" si="0"/>
        <v>0</v>
      </c>
      <c r="M9" s="83"/>
      <c r="N9" s="83"/>
      <c r="O9" s="83"/>
      <c r="P9" s="8"/>
    </row>
    <row r="10" spans="1:16" x14ac:dyDescent="0.45">
      <c r="B10" s="161" t="s">
        <v>25</v>
      </c>
      <c r="C10" s="162"/>
      <c r="D10" s="162"/>
      <c r="E10" s="162"/>
      <c r="F10" s="162"/>
      <c r="G10" s="162"/>
      <c r="H10" s="162"/>
      <c r="I10" s="163"/>
      <c r="J10" s="59">
        <v>2715</v>
      </c>
      <c r="K10" s="83"/>
      <c r="L10" s="138">
        <f t="shared" si="0"/>
        <v>0</v>
      </c>
      <c r="M10" s="83"/>
      <c r="N10" s="83"/>
      <c r="O10" s="83"/>
      <c r="P10" s="8"/>
    </row>
    <row r="11" spans="1:16" x14ac:dyDescent="0.45">
      <c r="B11" s="161" t="s">
        <v>26</v>
      </c>
      <c r="C11" s="162"/>
      <c r="D11" s="162"/>
      <c r="E11" s="162"/>
      <c r="F11" s="162"/>
      <c r="G11" s="162"/>
      <c r="H11" s="162"/>
      <c r="I11" s="163"/>
      <c r="J11" s="59">
        <v>2215</v>
      </c>
      <c r="K11" s="83"/>
      <c r="L11" s="138">
        <f t="shared" si="0"/>
        <v>0</v>
      </c>
      <c r="M11" s="83"/>
      <c r="N11" s="83"/>
      <c r="O11" s="83"/>
      <c r="P11" s="8"/>
    </row>
    <row r="12" spans="1:16" x14ac:dyDescent="0.45">
      <c r="B12" s="158" t="s">
        <v>11</v>
      </c>
      <c r="C12" s="159"/>
      <c r="D12" s="159"/>
      <c r="E12" s="159"/>
      <c r="F12" s="159"/>
      <c r="G12" s="159"/>
      <c r="H12" s="159"/>
      <c r="I12" s="160"/>
      <c r="J12" s="43"/>
      <c r="K12" s="86"/>
      <c r="L12" s="9">
        <f>SUM(L9:L11)</f>
        <v>0</v>
      </c>
      <c r="M12" s="28">
        <f>SUM(M9:M11)</f>
        <v>0</v>
      </c>
      <c r="N12" s="7">
        <f>SUM(N7:N11)</f>
        <v>0</v>
      </c>
      <c r="O12" s="7">
        <f>SUM(O9:O11)</f>
        <v>0</v>
      </c>
      <c r="P12" s="10"/>
    </row>
    <row r="13" spans="1:16" ht="14.65" thickBot="1" x14ac:dyDescent="0.5">
      <c r="B13" s="2"/>
    </row>
    <row r="14" spans="1:16" ht="14.65" thickBot="1" x14ac:dyDescent="0.5">
      <c r="B14" s="12"/>
      <c r="C14" s="13" t="s">
        <v>6</v>
      </c>
      <c r="D14" s="131" t="s">
        <v>185</v>
      </c>
      <c r="E14" s="14" t="s">
        <v>5</v>
      </c>
      <c r="M14" s="153"/>
      <c r="N14" s="36" t="s">
        <v>192</v>
      </c>
      <c r="O14" s="36"/>
    </row>
    <row r="15" spans="1:16" x14ac:dyDescent="0.45">
      <c r="B15" s="8" t="s">
        <v>1</v>
      </c>
      <c r="C15" s="118">
        <f>L12</f>
        <v>0</v>
      </c>
      <c r="D15" s="127">
        <f>M14</f>
        <v>0</v>
      </c>
      <c r="E15" s="118" t="e">
        <f>C15/D15</f>
        <v>#DIV/0!</v>
      </c>
    </row>
    <row r="17" spans="1:5" x14ac:dyDescent="0.45">
      <c r="B17" s="8" t="s">
        <v>124</v>
      </c>
      <c r="C17" s="118" t="e">
        <f>E15*(D32+D33)</f>
        <v>#DIV/0!</v>
      </c>
    </row>
    <row r="19" spans="1:5" ht="15" customHeight="1" x14ac:dyDescent="0.45">
      <c r="B19" s="97" t="s">
        <v>129</v>
      </c>
      <c r="C19" s="97"/>
    </row>
    <row r="20" spans="1:5" x14ac:dyDescent="0.45">
      <c r="B20" s="86" t="s">
        <v>1</v>
      </c>
      <c r="C20" s="83"/>
      <c r="D20" s="62"/>
    </row>
    <row r="21" spans="1:5" x14ac:dyDescent="0.45">
      <c r="B21" s="86" t="s">
        <v>2</v>
      </c>
      <c r="C21" s="83"/>
      <c r="D21" s="62"/>
    </row>
    <row r="22" spans="1:5" x14ac:dyDescent="0.45">
      <c r="B22" s="86" t="s">
        <v>3</v>
      </c>
      <c r="C22" s="83"/>
      <c r="D22" s="62"/>
    </row>
    <row r="23" spans="1:5" x14ac:dyDescent="0.45">
      <c r="B23" s="86" t="s">
        <v>4</v>
      </c>
      <c r="C23" s="83">
        <f>SUM(C20:C22)</f>
        <v>0</v>
      </c>
    </row>
    <row r="25" spans="1:5" x14ac:dyDescent="0.45">
      <c r="B25" s="3" t="s">
        <v>149</v>
      </c>
    </row>
    <row r="27" spans="1:5" x14ac:dyDescent="0.45">
      <c r="B27" s="13"/>
      <c r="C27" s="14" t="s">
        <v>6</v>
      </c>
      <c r="D27" s="14" t="s">
        <v>130</v>
      </c>
      <c r="E27" s="14" t="s">
        <v>195</v>
      </c>
    </row>
    <row r="28" spans="1:5" ht="20.25" customHeight="1" x14ac:dyDescent="0.45">
      <c r="B28" s="7" t="s">
        <v>13</v>
      </c>
      <c r="C28" s="120" t="e">
        <f>C17/C20</f>
        <v>#DIV/0!</v>
      </c>
      <c r="D28" s="137">
        <f>D34</f>
        <v>0</v>
      </c>
      <c r="E28" s="120" t="e">
        <f>C28/D28</f>
        <v>#DIV/0!</v>
      </c>
    </row>
    <row r="29" spans="1:5" x14ac:dyDescent="0.45">
      <c r="A29" s="16"/>
      <c r="D29" s="63"/>
    </row>
    <row r="30" spans="1:5" x14ac:dyDescent="0.45">
      <c r="B30" s="81"/>
      <c r="C30" s="82"/>
      <c r="D30" s="85" t="s">
        <v>130</v>
      </c>
    </row>
    <row r="31" spans="1:5" x14ac:dyDescent="0.45">
      <c r="B31" s="8" t="s">
        <v>120</v>
      </c>
      <c r="C31" s="8"/>
      <c r="D31" s="83"/>
    </row>
    <row r="32" spans="1:5" x14ac:dyDescent="0.45">
      <c r="B32" s="8" t="s">
        <v>121</v>
      </c>
      <c r="C32" s="8"/>
      <c r="D32" s="83"/>
    </row>
    <row r="33" spans="2:8" x14ac:dyDescent="0.45">
      <c r="B33" s="8" t="s">
        <v>122</v>
      </c>
      <c r="C33" s="8"/>
      <c r="D33" s="83"/>
    </row>
    <row r="34" spans="2:8" x14ac:dyDescent="0.45">
      <c r="B34" s="7" t="s">
        <v>123</v>
      </c>
      <c r="C34" s="8"/>
      <c r="D34" s="119">
        <f>SUM(D31:D33)</f>
        <v>0</v>
      </c>
    </row>
    <row r="37" spans="2:8" x14ac:dyDescent="0.45">
      <c r="B37" s="2"/>
    </row>
    <row r="39" spans="2:8" x14ac:dyDescent="0.45">
      <c r="G39" s="42"/>
      <c r="H39" s="65"/>
    </row>
    <row r="40" spans="2:8" x14ac:dyDescent="0.45">
      <c r="G40" s="42"/>
      <c r="H40" s="65"/>
    </row>
  </sheetData>
  <mergeCells count="5">
    <mergeCell ref="B6:I6"/>
    <mergeCell ref="B9:I9"/>
    <mergeCell ref="B10:I10"/>
    <mergeCell ref="B11:I11"/>
    <mergeCell ref="B12:I12"/>
  </mergeCells>
  <pageMargins left="0.7" right="0.7" top="0.75" bottom="0.75" header="0.3" footer="0.3"/>
  <pageSetup paperSize="9" orientation="portrait" r:id="rId1"/>
  <ignoredErrors>
    <ignoredError sqref="L12:M1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P47"/>
  <sheetViews>
    <sheetView topLeftCell="A10" zoomScale="70" zoomScaleNormal="70" workbookViewId="0">
      <selection activeCell="J24" sqref="J24"/>
    </sheetView>
  </sheetViews>
  <sheetFormatPr defaultColWidth="9.1328125" defaultRowHeight="14.25" x14ac:dyDescent="0.45"/>
  <cols>
    <col min="1" max="1" width="5.3984375" style="3" customWidth="1"/>
    <col min="2" max="2" width="35.1328125" style="3" customWidth="1"/>
    <col min="3" max="3" width="14.1328125" style="3" bestFit="1" customWidth="1"/>
    <col min="4" max="4" width="20.59765625" style="3" bestFit="1" customWidth="1"/>
    <col min="5" max="5" width="10.1328125" style="3" bestFit="1" customWidth="1"/>
    <col min="6" max="7" width="9.1328125" style="3"/>
    <col min="8" max="8" width="10.3984375" style="3" bestFit="1" customWidth="1"/>
    <col min="9" max="11" width="9.1328125" style="3"/>
    <col min="12" max="12" width="14.3984375" style="3" customWidth="1"/>
    <col min="13" max="13" width="14.59765625" style="3" bestFit="1" customWidth="1"/>
    <col min="14" max="14" width="16" style="3" bestFit="1" customWidth="1"/>
    <col min="15" max="15" width="8.73046875" style="3" bestFit="1" customWidth="1"/>
    <col min="16" max="16384" width="9.1328125" style="3"/>
  </cols>
  <sheetData>
    <row r="1" spans="1:16" ht="21" x14ac:dyDescent="0.65">
      <c r="B1" s="96" t="s">
        <v>16</v>
      </c>
    </row>
    <row r="2" spans="1:16" x14ac:dyDescent="0.45">
      <c r="B2" s="2"/>
    </row>
    <row r="3" spans="1:16" x14ac:dyDescent="0.45">
      <c r="A3" s="16" t="s">
        <v>15</v>
      </c>
      <c r="B3" s="15" t="s">
        <v>14</v>
      </c>
    </row>
    <row r="4" spans="1:16" x14ac:dyDescent="0.45">
      <c r="B4" s="2"/>
    </row>
    <row r="5" spans="1:16" x14ac:dyDescent="0.45">
      <c r="B5" s="4" t="s">
        <v>10</v>
      </c>
    </row>
    <row r="6" spans="1:16" ht="153.4"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161" t="s">
        <v>17</v>
      </c>
      <c r="C7" s="162"/>
      <c r="D7" s="162"/>
      <c r="E7" s="162"/>
      <c r="F7" s="162"/>
      <c r="G7" s="162"/>
      <c r="H7" s="162"/>
      <c r="I7" s="163"/>
      <c r="J7" s="57">
        <v>712.43</v>
      </c>
      <c r="K7" s="142"/>
      <c r="L7" s="141">
        <f>J7*M7</f>
        <v>0</v>
      </c>
      <c r="M7" s="83"/>
      <c r="N7" s="83"/>
      <c r="O7" s="83"/>
      <c r="P7" s="8"/>
    </row>
    <row r="8" spans="1:16" x14ac:dyDescent="0.45">
      <c r="B8" s="161" t="s">
        <v>18</v>
      </c>
      <c r="C8" s="162"/>
      <c r="D8" s="162"/>
      <c r="E8" s="162"/>
      <c r="F8" s="162"/>
      <c r="G8" s="162"/>
      <c r="H8" s="162"/>
      <c r="I8" s="163"/>
      <c r="J8" s="57">
        <v>479.89</v>
      </c>
      <c r="K8" s="142"/>
      <c r="L8" s="141">
        <f t="shared" ref="L8:L10" si="0">J8*M8</f>
        <v>0</v>
      </c>
      <c r="M8" s="83"/>
      <c r="N8" s="83"/>
      <c r="O8" s="83"/>
      <c r="P8" s="8"/>
    </row>
    <row r="9" spans="1:16" x14ac:dyDescent="0.45">
      <c r="B9" s="161" t="s">
        <v>19</v>
      </c>
      <c r="C9" s="162"/>
      <c r="D9" s="162"/>
      <c r="E9" s="162"/>
      <c r="F9" s="162"/>
      <c r="G9" s="162"/>
      <c r="H9" s="162"/>
      <c r="I9" s="163"/>
      <c r="J9" s="57">
        <v>504.02</v>
      </c>
      <c r="K9" s="142"/>
      <c r="L9" s="141">
        <f t="shared" si="0"/>
        <v>0</v>
      </c>
      <c r="M9" s="83"/>
      <c r="N9" s="83"/>
      <c r="O9" s="83"/>
      <c r="P9" s="8"/>
    </row>
    <row r="10" spans="1:16" x14ac:dyDescent="0.45">
      <c r="B10" s="161" t="s">
        <v>20</v>
      </c>
      <c r="C10" s="162"/>
      <c r="D10" s="162"/>
      <c r="E10" s="162"/>
      <c r="F10" s="162"/>
      <c r="G10" s="162"/>
      <c r="H10" s="162"/>
      <c r="I10" s="163"/>
      <c r="J10" s="57">
        <v>284.69</v>
      </c>
      <c r="K10" s="142"/>
      <c r="L10" s="141">
        <f t="shared" si="0"/>
        <v>0</v>
      </c>
      <c r="M10" s="83"/>
      <c r="N10" s="83"/>
      <c r="O10" s="83"/>
      <c r="P10" s="8"/>
    </row>
    <row r="11" spans="1:16" x14ac:dyDescent="0.45">
      <c r="B11" s="72" t="s">
        <v>71</v>
      </c>
      <c r="C11" s="73"/>
      <c r="D11" s="73"/>
      <c r="E11" s="73"/>
      <c r="F11" s="73"/>
      <c r="G11" s="73"/>
      <c r="H11" s="73"/>
      <c r="I11" s="74"/>
      <c r="J11" s="57"/>
      <c r="K11" s="142"/>
      <c r="L11" s="141"/>
      <c r="M11" s="83"/>
      <c r="N11" s="83"/>
      <c r="O11" s="83"/>
      <c r="P11" s="8"/>
    </row>
    <row r="12" spans="1:16" x14ac:dyDescent="0.45">
      <c r="B12" s="158" t="s">
        <v>11</v>
      </c>
      <c r="C12" s="159"/>
      <c r="D12" s="159"/>
      <c r="E12" s="159"/>
      <c r="F12" s="159"/>
      <c r="G12" s="159"/>
      <c r="H12" s="159"/>
      <c r="I12" s="160"/>
      <c r="J12" s="43"/>
      <c r="K12" s="140">
        <f>SUM(K7:K10)</f>
        <v>0</v>
      </c>
      <c r="L12" s="9">
        <f>SUM(L7:L10)</f>
        <v>0</v>
      </c>
      <c r="M12" s="7">
        <f>SUM(M7:M10)</f>
        <v>0</v>
      </c>
      <c r="N12" s="7">
        <f>SUM(N7:N10)</f>
        <v>0</v>
      </c>
      <c r="O12" s="7">
        <f>SUM(O7:O9)</f>
        <v>0</v>
      </c>
      <c r="P12" s="10"/>
    </row>
    <row r="13" spans="1:16" x14ac:dyDescent="0.45">
      <c r="B13" s="2"/>
    </row>
    <row r="14" spans="1:16" x14ac:dyDescent="0.45">
      <c r="B14" s="12"/>
      <c r="C14" s="13" t="s">
        <v>6</v>
      </c>
      <c r="D14" s="131" t="s">
        <v>185</v>
      </c>
      <c r="E14" s="14" t="s">
        <v>5</v>
      </c>
    </row>
    <row r="15" spans="1:16" x14ac:dyDescent="0.45">
      <c r="B15" s="8" t="s">
        <v>1</v>
      </c>
      <c r="C15" s="118">
        <f>L12</f>
        <v>0</v>
      </c>
      <c r="D15" s="83">
        <f>N12</f>
        <v>0</v>
      </c>
      <c r="E15" s="118" t="e">
        <f>C15/D15</f>
        <v>#DIV/0!</v>
      </c>
    </row>
    <row r="18" spans="1:6" x14ac:dyDescent="0.45">
      <c r="B18" s="3" t="s">
        <v>149</v>
      </c>
    </row>
    <row r="19" spans="1:6" ht="15" customHeight="1" x14ac:dyDescent="0.45"/>
    <row r="20" spans="1:6" x14ac:dyDescent="0.45">
      <c r="B20" s="13"/>
      <c r="C20" s="14" t="s">
        <v>6</v>
      </c>
      <c r="D20" s="14" t="s">
        <v>130</v>
      </c>
    </row>
    <row r="21" spans="1:6" x14ac:dyDescent="0.45">
      <c r="B21" s="7" t="s">
        <v>13</v>
      </c>
      <c r="C21" s="143"/>
      <c r="D21" s="144"/>
    </row>
    <row r="24" spans="1:6" x14ac:dyDescent="0.45">
      <c r="B24" s="15"/>
    </row>
    <row r="25" spans="1:6" x14ac:dyDescent="0.45">
      <c r="E25" s="14" t="s">
        <v>5</v>
      </c>
    </row>
    <row r="26" spans="1:6" x14ac:dyDescent="0.45">
      <c r="E26" s="143" t="e">
        <f>C21/D21</f>
        <v>#DIV/0!</v>
      </c>
      <c r="F26" s="36"/>
    </row>
    <row r="29" spans="1:6" x14ac:dyDescent="0.45">
      <c r="A29" s="16"/>
    </row>
    <row r="44" spans="2:3" x14ac:dyDescent="0.45">
      <c r="B44" s="1" t="s">
        <v>1</v>
      </c>
      <c r="C44" s="11" t="e">
        <f>$C$21*#REF!</f>
        <v>#REF!</v>
      </c>
    </row>
    <row r="45" spans="2:3" x14ac:dyDescent="0.45">
      <c r="B45" s="1" t="s">
        <v>2</v>
      </c>
      <c r="C45" s="11" t="e">
        <f>$C$21*#REF!</f>
        <v>#REF!</v>
      </c>
    </row>
    <row r="46" spans="2:3" x14ac:dyDescent="0.45">
      <c r="B46" s="1" t="s">
        <v>3</v>
      </c>
      <c r="C46" s="11" t="e">
        <f>$C$21*#REF!</f>
        <v>#REF!</v>
      </c>
    </row>
    <row r="47" spans="2:3" x14ac:dyDescent="0.45">
      <c r="B47" s="1" t="s">
        <v>4</v>
      </c>
      <c r="C47" s="11" t="e">
        <f>$C$21*#REF!</f>
        <v>#REF!</v>
      </c>
    </row>
  </sheetData>
  <mergeCells count="6">
    <mergeCell ref="B6:I6"/>
    <mergeCell ref="B7:I7"/>
    <mergeCell ref="B8:I8"/>
    <mergeCell ref="B9:I9"/>
    <mergeCell ref="B12:I12"/>
    <mergeCell ref="B10: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35"/>
  <sheetViews>
    <sheetView zoomScale="70" zoomScaleNormal="70" workbookViewId="0">
      <selection activeCell="B40" sqref="B40:N58"/>
    </sheetView>
  </sheetViews>
  <sheetFormatPr defaultColWidth="9.1328125" defaultRowHeight="14.25" x14ac:dyDescent="0.45"/>
  <cols>
    <col min="1" max="1" width="5.3984375" style="3" customWidth="1"/>
    <col min="2" max="2" width="35.1328125" style="3" customWidth="1"/>
    <col min="3" max="3" width="14.1328125" style="3" bestFit="1" customWidth="1"/>
    <col min="4" max="4" width="18.86328125" style="3" bestFit="1" customWidth="1"/>
    <col min="5" max="5" width="30.59765625" style="3" bestFit="1" customWidth="1"/>
    <col min="6" max="9" width="9.1328125" style="3"/>
    <col min="10" max="10" width="10.3984375" style="3" bestFit="1" customWidth="1"/>
    <col min="11" max="11" width="11.1328125" style="3" customWidth="1"/>
    <col min="12" max="13" width="14.59765625" style="3" bestFit="1" customWidth="1"/>
    <col min="14" max="14" width="20.73046875" style="3" bestFit="1" customWidth="1"/>
    <col min="15" max="15" width="14.1328125" style="3" customWidth="1"/>
    <col min="16" max="16384" width="9.1328125" style="3"/>
  </cols>
  <sheetData>
    <row r="1" spans="1:16" ht="21" x14ac:dyDescent="0.65">
      <c r="B1" s="96" t="s">
        <v>0</v>
      </c>
    </row>
    <row r="2" spans="1:16" x14ac:dyDescent="0.45">
      <c r="B2" s="2"/>
    </row>
    <row r="3" spans="1:16" x14ac:dyDescent="0.45">
      <c r="A3" s="16" t="s">
        <v>15</v>
      </c>
      <c r="B3" s="15" t="s">
        <v>14</v>
      </c>
    </row>
    <row r="4" spans="1:16" x14ac:dyDescent="0.45">
      <c r="B4" s="2"/>
    </row>
    <row r="5" spans="1:16" x14ac:dyDescent="0.45">
      <c r="B5" s="4" t="s">
        <v>10</v>
      </c>
    </row>
    <row r="6" spans="1:16" ht="148.5" x14ac:dyDescent="0.45">
      <c r="B6" s="155" t="s">
        <v>12</v>
      </c>
      <c r="C6" s="156"/>
      <c r="D6" s="156"/>
      <c r="E6" s="156"/>
      <c r="F6" s="156"/>
      <c r="G6" s="156"/>
      <c r="H6" s="156"/>
      <c r="I6" s="157"/>
      <c r="J6" s="56" t="s">
        <v>118</v>
      </c>
      <c r="K6" s="122" t="s">
        <v>182</v>
      </c>
      <c r="L6" s="122" t="s">
        <v>159</v>
      </c>
      <c r="M6" s="129" t="s">
        <v>183</v>
      </c>
      <c r="N6" s="128" t="s">
        <v>184</v>
      </c>
      <c r="O6" s="130" t="s">
        <v>180</v>
      </c>
      <c r="P6" s="13"/>
    </row>
    <row r="7" spans="1:16" x14ac:dyDescent="0.45">
      <c r="B7" s="161" t="s">
        <v>7</v>
      </c>
      <c r="C7" s="162"/>
      <c r="D7" s="162"/>
      <c r="E7" s="162"/>
      <c r="F7" s="162"/>
      <c r="G7" s="162"/>
      <c r="H7" s="162"/>
      <c r="I7" s="163"/>
      <c r="J7" s="57">
        <v>9900</v>
      </c>
      <c r="K7" s="108"/>
      <c r="L7" s="141">
        <f>J7*K7</f>
        <v>0</v>
      </c>
      <c r="M7" s="83"/>
      <c r="N7" s="83"/>
      <c r="O7" s="83"/>
      <c r="P7" s="8"/>
    </row>
    <row r="8" spans="1:16" x14ac:dyDescent="0.45">
      <c r="B8" s="161" t="s">
        <v>8</v>
      </c>
      <c r="C8" s="162"/>
      <c r="D8" s="162"/>
      <c r="E8" s="162"/>
      <c r="F8" s="162"/>
      <c r="G8" s="162"/>
      <c r="H8" s="162"/>
      <c r="I8" s="163"/>
      <c r="J8" s="57">
        <v>4170</v>
      </c>
      <c r="K8" s="108"/>
      <c r="L8" s="141">
        <f t="shared" ref="L8:L9" si="0">J8*K8</f>
        <v>0</v>
      </c>
      <c r="M8" s="83"/>
      <c r="N8" s="83"/>
      <c r="O8" s="83"/>
      <c r="P8" s="8"/>
    </row>
    <row r="9" spans="1:16" x14ac:dyDescent="0.45">
      <c r="B9" s="161" t="s">
        <v>9</v>
      </c>
      <c r="C9" s="162"/>
      <c r="D9" s="162"/>
      <c r="E9" s="162"/>
      <c r="F9" s="162"/>
      <c r="G9" s="162"/>
      <c r="H9" s="162"/>
      <c r="I9" s="163"/>
      <c r="J9" s="57">
        <v>4230</v>
      </c>
      <c r="K9" s="108"/>
      <c r="L9" s="141">
        <f t="shared" si="0"/>
        <v>0</v>
      </c>
      <c r="M9" s="83"/>
      <c r="N9" s="83"/>
      <c r="O9" s="83"/>
      <c r="P9" s="8"/>
    </row>
    <row r="10" spans="1:16" x14ac:dyDescent="0.45">
      <c r="B10" s="158" t="s">
        <v>11</v>
      </c>
      <c r="C10" s="159"/>
      <c r="D10" s="159"/>
      <c r="E10" s="159"/>
      <c r="F10" s="159"/>
      <c r="G10" s="159"/>
      <c r="H10" s="159"/>
      <c r="I10" s="160"/>
      <c r="J10" s="43"/>
      <c r="K10" s="60">
        <f>SUM(K7:K9)</f>
        <v>0</v>
      </c>
      <c r="L10" s="145">
        <f>SUM(L7:L9)</f>
        <v>0</v>
      </c>
      <c r="M10" s="7">
        <f>SUM(M7:M9)</f>
        <v>0</v>
      </c>
      <c r="N10" s="7">
        <f>SUM(N7:N9)</f>
        <v>0</v>
      </c>
      <c r="O10" s="7">
        <f>SUM(O7:O9)</f>
        <v>0</v>
      </c>
      <c r="P10" s="10"/>
    </row>
    <row r="11" spans="1:16" ht="14.65" thickBot="1" x14ac:dyDescent="0.5">
      <c r="B11" s="2"/>
    </row>
    <row r="12" spans="1:16" ht="28.9" thickBot="1" x14ac:dyDescent="0.5">
      <c r="B12" s="12"/>
      <c r="C12" s="13" t="s">
        <v>6</v>
      </c>
      <c r="D12" s="131" t="s">
        <v>185</v>
      </c>
      <c r="E12" s="14" t="s">
        <v>5</v>
      </c>
      <c r="N12" s="107"/>
      <c r="O12" s="36" t="s">
        <v>192</v>
      </c>
    </row>
    <row r="13" spans="1:16" x14ac:dyDescent="0.45">
      <c r="B13" s="8" t="s">
        <v>1</v>
      </c>
      <c r="C13" s="118">
        <f>L10</f>
        <v>0</v>
      </c>
      <c r="D13" s="127">
        <f>N12</f>
        <v>0</v>
      </c>
      <c r="E13" s="118" t="e">
        <f>C13/D13</f>
        <v>#DIV/0!</v>
      </c>
    </row>
    <row r="15" spans="1:16" x14ac:dyDescent="0.45">
      <c r="B15" s="8" t="s">
        <v>124</v>
      </c>
      <c r="C15" s="118" t="e">
        <f>E13*(D29+D30)</f>
        <v>#DIV/0!</v>
      </c>
    </row>
    <row r="17" spans="1:6" ht="15" customHeight="1" x14ac:dyDescent="0.45">
      <c r="B17" s="97" t="s">
        <v>129</v>
      </c>
      <c r="C17" s="97"/>
    </row>
    <row r="18" spans="1:6" x14ac:dyDescent="0.45">
      <c r="B18" s="86" t="s">
        <v>1</v>
      </c>
      <c r="C18" s="83"/>
    </row>
    <row r="19" spans="1:6" x14ac:dyDescent="0.45">
      <c r="B19" s="86" t="s">
        <v>2</v>
      </c>
      <c r="C19" s="83"/>
    </row>
    <row r="20" spans="1:6" x14ac:dyDescent="0.45">
      <c r="B20" s="86" t="s">
        <v>3</v>
      </c>
      <c r="C20" s="83"/>
    </row>
    <row r="21" spans="1:6" x14ac:dyDescent="0.45">
      <c r="B21" s="86" t="s">
        <v>4</v>
      </c>
      <c r="C21" s="83">
        <f>SUM(C18:C20)</f>
        <v>0</v>
      </c>
    </row>
    <row r="23" spans="1:6" x14ac:dyDescent="0.45">
      <c r="B23" s="3" t="s">
        <v>149</v>
      </c>
    </row>
    <row r="25" spans="1:6" x14ac:dyDescent="0.45">
      <c r="B25" s="13"/>
      <c r="C25" s="14" t="s">
        <v>6</v>
      </c>
      <c r="D25" s="14" t="s">
        <v>130</v>
      </c>
      <c r="E25" s="14" t="s">
        <v>196</v>
      </c>
    </row>
    <row r="26" spans="1:6" x14ac:dyDescent="0.45">
      <c r="B26" s="7" t="s">
        <v>13</v>
      </c>
      <c r="C26" s="136" t="e">
        <f>C15/C18</f>
        <v>#DIV/0!</v>
      </c>
      <c r="D26" s="135">
        <f>D32</f>
        <v>0</v>
      </c>
      <c r="E26" s="120" t="e">
        <f>C26/D26</f>
        <v>#DIV/0!</v>
      </c>
    </row>
    <row r="27" spans="1:6" x14ac:dyDescent="0.45">
      <c r="A27" s="16"/>
    </row>
    <row r="28" spans="1:6" x14ac:dyDescent="0.45">
      <c r="B28" s="81"/>
      <c r="C28" s="82"/>
      <c r="D28" s="85" t="s">
        <v>130</v>
      </c>
    </row>
    <row r="29" spans="1:6" x14ac:dyDescent="0.45">
      <c r="B29" s="8" t="s">
        <v>120</v>
      </c>
      <c r="C29" s="8"/>
      <c r="D29" s="83"/>
      <c r="F29" s="66"/>
    </row>
    <row r="30" spans="1:6" x14ac:dyDescent="0.45">
      <c r="B30" s="8" t="s">
        <v>121</v>
      </c>
      <c r="C30" s="8"/>
      <c r="D30" s="83"/>
    </row>
    <row r="31" spans="1:6" x14ac:dyDescent="0.45">
      <c r="B31" s="8" t="s">
        <v>122</v>
      </c>
      <c r="C31" s="8"/>
      <c r="D31" s="83"/>
    </row>
    <row r="32" spans="1:6" x14ac:dyDescent="0.45">
      <c r="B32" s="7" t="s">
        <v>123</v>
      </c>
      <c r="C32" s="8"/>
      <c r="D32" s="119">
        <f>SUM(D29:D31)</f>
        <v>0</v>
      </c>
    </row>
    <row r="35" spans="2:2" x14ac:dyDescent="0.45">
      <c r="B35" s="2"/>
    </row>
  </sheetData>
  <mergeCells count="5">
    <mergeCell ref="B6:I6"/>
    <mergeCell ref="B10:I10"/>
    <mergeCell ref="B7:I7"/>
    <mergeCell ref="B8:I8"/>
    <mergeCell ref="B9:I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P35"/>
  <sheetViews>
    <sheetView zoomScale="70" zoomScaleNormal="70" workbookViewId="0">
      <selection activeCell="D12" sqref="D12"/>
    </sheetView>
  </sheetViews>
  <sheetFormatPr defaultColWidth="9.1328125" defaultRowHeight="14.25" x14ac:dyDescent="0.45"/>
  <cols>
    <col min="1" max="1" width="5.3984375" style="3" customWidth="1"/>
    <col min="2" max="2" width="35.1328125" style="3" customWidth="1"/>
    <col min="3" max="3" width="14.1328125" style="3" bestFit="1" customWidth="1"/>
    <col min="4" max="4" width="16.59765625" style="3" customWidth="1"/>
    <col min="5" max="5" width="30.59765625" style="3" bestFit="1" customWidth="1"/>
    <col min="6" max="6" width="9.1328125" style="3"/>
    <col min="7" max="7" width="9.86328125" style="3" bestFit="1" customWidth="1"/>
    <col min="8" max="9" width="9.1328125" style="3"/>
    <col min="10" max="10" width="10.3984375" style="3" bestFit="1" customWidth="1"/>
    <col min="11" max="11" width="9.1328125" style="3"/>
    <col min="12" max="12" width="14.3984375" style="3" customWidth="1"/>
    <col min="13" max="13" width="10.73046875" style="3" bestFit="1" customWidth="1"/>
    <col min="14" max="14" width="16" style="3" bestFit="1" customWidth="1"/>
    <col min="15" max="15" width="14.86328125" style="3" customWidth="1"/>
    <col min="16" max="16" width="9.1328125" style="3"/>
    <col min="17" max="17" width="5.1328125" style="3" customWidth="1"/>
    <col min="18" max="16384" width="9.1328125" style="3"/>
  </cols>
  <sheetData>
    <row r="1" spans="1:16" ht="21" x14ac:dyDescent="0.65">
      <c r="B1" s="96" t="s">
        <v>27</v>
      </c>
    </row>
    <row r="2" spans="1:16" x14ac:dyDescent="0.45">
      <c r="B2" s="2"/>
    </row>
    <row r="3" spans="1:16" x14ac:dyDescent="0.45">
      <c r="A3" s="16" t="s">
        <v>15</v>
      </c>
      <c r="B3" s="15" t="s">
        <v>14</v>
      </c>
    </row>
    <row r="4" spans="1:16" x14ac:dyDescent="0.45">
      <c r="B4" s="2"/>
    </row>
    <row r="5" spans="1:16" x14ac:dyDescent="0.45">
      <c r="B5" s="4" t="s">
        <v>10</v>
      </c>
    </row>
    <row r="6" spans="1:16" ht="148.5" x14ac:dyDescent="0.45">
      <c r="B6" s="155" t="s">
        <v>12</v>
      </c>
      <c r="C6" s="156"/>
      <c r="D6" s="156"/>
      <c r="E6" s="156"/>
      <c r="F6" s="156"/>
      <c r="G6" s="156"/>
      <c r="H6" s="156"/>
      <c r="I6" s="157"/>
      <c r="J6" s="147" t="s">
        <v>118</v>
      </c>
      <c r="K6" s="148" t="s">
        <v>182</v>
      </c>
      <c r="L6" s="148" t="s">
        <v>159</v>
      </c>
      <c r="M6" s="149" t="s">
        <v>183</v>
      </c>
      <c r="N6" s="150" t="s">
        <v>184</v>
      </c>
      <c r="O6" s="151" t="s">
        <v>180</v>
      </c>
      <c r="P6" s="152"/>
    </row>
    <row r="7" spans="1:16" x14ac:dyDescent="0.45">
      <c r="B7" s="164" t="s">
        <v>28</v>
      </c>
      <c r="C7" s="165"/>
      <c r="D7" s="165"/>
      <c r="E7" s="165"/>
      <c r="F7" s="165"/>
      <c r="G7" s="165"/>
      <c r="H7" s="165"/>
      <c r="I7" s="166"/>
      <c r="J7" s="57">
        <v>240</v>
      </c>
      <c r="K7" s="108"/>
      <c r="L7" s="141">
        <f>J7*K7</f>
        <v>0</v>
      </c>
      <c r="M7" s="83"/>
      <c r="N7" s="83"/>
      <c r="O7" s="83"/>
      <c r="P7" s="8"/>
    </row>
    <row r="8" spans="1:16" x14ac:dyDescent="0.45">
      <c r="B8" s="161" t="s">
        <v>29</v>
      </c>
      <c r="C8" s="162"/>
      <c r="D8" s="162"/>
      <c r="E8" s="162"/>
      <c r="F8" s="162"/>
      <c r="G8" s="162"/>
      <c r="H8" s="162"/>
      <c r="I8" s="163"/>
      <c r="J8" s="57">
        <v>1410</v>
      </c>
      <c r="K8" s="108"/>
      <c r="L8" s="141">
        <f t="shared" ref="L8:L9" si="0">J8*K8</f>
        <v>0</v>
      </c>
      <c r="M8" s="83"/>
      <c r="N8" s="83"/>
      <c r="O8" s="83"/>
      <c r="P8" s="8"/>
    </row>
    <row r="9" spans="1:16" x14ac:dyDescent="0.45">
      <c r="B9" s="161" t="s">
        <v>30</v>
      </c>
      <c r="C9" s="162"/>
      <c r="D9" s="162"/>
      <c r="E9" s="162"/>
      <c r="F9" s="162"/>
      <c r="G9" s="162"/>
      <c r="H9" s="162"/>
      <c r="I9" s="163"/>
      <c r="J9" s="57">
        <v>315</v>
      </c>
      <c r="K9" s="108"/>
      <c r="L9" s="141">
        <f t="shared" si="0"/>
        <v>0</v>
      </c>
      <c r="M9" s="83"/>
      <c r="N9" s="83"/>
      <c r="O9" s="83"/>
      <c r="P9" s="8"/>
    </row>
    <row r="10" spans="1:16" x14ac:dyDescent="0.45">
      <c r="B10" s="158" t="s">
        <v>11</v>
      </c>
      <c r="C10" s="159"/>
      <c r="D10" s="159"/>
      <c r="E10" s="159"/>
      <c r="F10" s="159"/>
      <c r="G10" s="159"/>
      <c r="H10" s="159"/>
      <c r="I10" s="160"/>
      <c r="J10" s="43"/>
      <c r="K10" s="60">
        <f>SUM(K7:K9)</f>
        <v>0</v>
      </c>
      <c r="L10" s="145">
        <f>SUM(L7:L9)</f>
        <v>0</v>
      </c>
      <c r="M10" s="146">
        <f>SUM(M7:M9)</f>
        <v>0</v>
      </c>
      <c r="N10" s="146">
        <f>SUM(N8:N9)</f>
        <v>0</v>
      </c>
      <c r="O10" s="146">
        <f>SUM(O7:O9)</f>
        <v>0</v>
      </c>
      <c r="P10" s="10"/>
    </row>
    <row r="11" spans="1:16" ht="14.65" thickBot="1" x14ac:dyDescent="0.5">
      <c r="B11" s="2"/>
    </row>
    <row r="12" spans="1:16" ht="28.9" thickBot="1" x14ac:dyDescent="0.5">
      <c r="B12" s="12"/>
      <c r="C12" s="13" t="s">
        <v>6</v>
      </c>
      <c r="D12" s="131" t="s">
        <v>185</v>
      </c>
      <c r="E12" s="14" t="s">
        <v>5</v>
      </c>
      <c r="N12" s="107"/>
      <c r="O12" s="36" t="s">
        <v>192</v>
      </c>
    </row>
    <row r="13" spans="1:16" x14ac:dyDescent="0.45">
      <c r="B13" s="8" t="s">
        <v>1</v>
      </c>
      <c r="C13" s="118">
        <f>L10</f>
        <v>0</v>
      </c>
      <c r="D13" s="127">
        <f>N12</f>
        <v>0</v>
      </c>
      <c r="E13" s="118" t="e">
        <f>C13/D13</f>
        <v>#DIV/0!</v>
      </c>
    </row>
    <row r="15" spans="1:16" x14ac:dyDescent="0.45">
      <c r="B15" s="8" t="s">
        <v>124</v>
      </c>
      <c r="C15" s="118" t="e">
        <f>E13*(D31+D30)</f>
        <v>#DIV/0!</v>
      </c>
    </row>
    <row r="17" spans="1:8" ht="15" customHeight="1" x14ac:dyDescent="0.45">
      <c r="B17" s="97" t="s">
        <v>129</v>
      </c>
      <c r="C17" s="97"/>
    </row>
    <row r="18" spans="1:8" x14ac:dyDescent="0.45">
      <c r="B18" s="86" t="s">
        <v>1</v>
      </c>
      <c r="C18" s="83"/>
      <c r="D18" s="62"/>
    </row>
    <row r="19" spans="1:8" x14ac:dyDescent="0.45">
      <c r="B19" s="86" t="s">
        <v>2</v>
      </c>
      <c r="C19" s="83"/>
      <c r="D19" s="62"/>
    </row>
    <row r="20" spans="1:8" x14ac:dyDescent="0.45">
      <c r="B20" s="86" t="s">
        <v>3</v>
      </c>
      <c r="C20" s="83"/>
      <c r="D20" s="62"/>
      <c r="H20" s="62"/>
    </row>
    <row r="21" spans="1:8" x14ac:dyDescent="0.45">
      <c r="B21" s="86" t="s">
        <v>4</v>
      </c>
      <c r="C21" s="119">
        <f>SUM(C18:C20)</f>
        <v>0</v>
      </c>
    </row>
    <row r="23" spans="1:8" x14ac:dyDescent="0.45">
      <c r="B23" s="3" t="s">
        <v>149</v>
      </c>
    </row>
    <row r="25" spans="1:8" x14ac:dyDescent="0.45">
      <c r="B25" s="13"/>
      <c r="C25" s="14" t="s">
        <v>6</v>
      </c>
      <c r="D25" s="14" t="s">
        <v>130</v>
      </c>
      <c r="E25" s="14" t="s">
        <v>197</v>
      </c>
    </row>
    <row r="26" spans="1:8" x14ac:dyDescent="0.45">
      <c r="B26" s="7" t="s">
        <v>13</v>
      </c>
      <c r="C26" s="120" t="e">
        <f>C15/C18</f>
        <v>#DIV/0!</v>
      </c>
      <c r="D26" s="135">
        <f>D32</f>
        <v>0</v>
      </c>
      <c r="E26" s="120" t="e">
        <f>C26/D26</f>
        <v>#DIV/0!</v>
      </c>
      <c r="G26" s="62"/>
    </row>
    <row r="27" spans="1:8" x14ac:dyDescent="0.45">
      <c r="A27" s="16"/>
    </row>
    <row r="28" spans="1:8" x14ac:dyDescent="0.45">
      <c r="B28" s="81"/>
      <c r="C28" s="82"/>
      <c r="D28" s="85" t="s">
        <v>130</v>
      </c>
      <c r="G28" s="62"/>
    </row>
    <row r="29" spans="1:8" x14ac:dyDescent="0.45">
      <c r="B29" s="8" t="s">
        <v>120</v>
      </c>
      <c r="C29" s="8"/>
      <c r="D29" s="83"/>
    </row>
    <row r="30" spans="1:8" x14ac:dyDescent="0.45">
      <c r="B30" s="8" t="s">
        <v>121</v>
      </c>
      <c r="C30" s="8"/>
      <c r="D30" s="83"/>
    </row>
    <row r="31" spans="1:8" x14ac:dyDescent="0.45">
      <c r="B31" s="8" t="s">
        <v>122</v>
      </c>
      <c r="C31" s="8"/>
      <c r="D31" s="83"/>
      <c r="G31" s="62"/>
    </row>
    <row r="32" spans="1:8" x14ac:dyDescent="0.45">
      <c r="B32" s="7" t="s">
        <v>123</v>
      </c>
      <c r="C32" s="8"/>
      <c r="D32" s="8">
        <f>SUM(D29:D31)</f>
        <v>0</v>
      </c>
    </row>
    <row r="34" spans="2:4" x14ac:dyDescent="0.45">
      <c r="D34" s="8"/>
    </row>
    <row r="35" spans="2:4" x14ac:dyDescent="0.45">
      <c r="B35" s="2"/>
    </row>
  </sheetData>
  <mergeCells count="5">
    <mergeCell ref="B6:I6"/>
    <mergeCell ref="B7:I7"/>
    <mergeCell ref="B8:I8"/>
    <mergeCell ref="B9:I9"/>
    <mergeCell ref="B10:I10"/>
  </mergeCells>
  <pageMargins left="0.7" right="0.7" top="0.75" bottom="0.75" header="0.3" footer="0.3"/>
  <pageSetup paperSize="9" orientation="portrait" r:id="rId1"/>
  <ignoredErrors>
    <ignoredError sqref="N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c9541f1-3b43-482c-a8de-1b403dece07c">
      <UserInfo>
        <DisplayName>Sabine van Aken</DisplayName>
        <AccountId>674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7187F271E6764BA7C3A6A48E0CBADB" ma:contentTypeVersion="29" ma:contentTypeDescription="Een nieuw document maken." ma:contentTypeScope="" ma:versionID="6b7f2fbe3be76ed94428401a3853a146">
  <xsd:schema xmlns:xsd="http://www.w3.org/2001/XMLSchema" xmlns:xs="http://www.w3.org/2001/XMLSchema" xmlns:p="http://schemas.microsoft.com/office/2006/metadata/properties" xmlns:ns2="ec9541f1-3b43-482c-a8de-1b403dece07c" xmlns:ns3="bf4a096b-ecb1-4e85-a1e0-80c521e034ab" xmlns:ns4="18bc3f94-dfc0-4b96-9f8a-0e5bbfb16367" targetNamespace="http://schemas.microsoft.com/office/2006/metadata/properties" ma:root="true" ma:fieldsID="2ef2e17f452361514bdd38e46a5f8f67" ns2:_="" ns3:_="" ns4:_="">
    <xsd:import namespace="ec9541f1-3b43-482c-a8de-1b403dece07c"/>
    <xsd:import namespace="bf4a096b-ecb1-4e85-a1e0-80c521e034ab"/>
    <xsd:import namespace="18bc3f94-dfc0-4b96-9f8a-0e5bbfb16367"/>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541f1-3b43-482c-a8de-1b403dece07c"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4a096b-ecb1-4e85-a1e0-80c521e034ab" elementFormDefault="qualified">
    <xsd:import namespace="http://schemas.microsoft.com/office/2006/documentManagement/types"/>
    <xsd:import namespace="http://schemas.microsoft.com/office/infopath/2007/PartnerControls"/>
    <xsd:element name="SharingHintHash" ma:index="9" nillable="true" ma:displayName="Hint-hash delen" ma:internalName="SharingHintHash" ma:readOnly="true">
      <xsd:simpleType>
        <xsd:restriction base="dms:Text"/>
      </xsd:simpleType>
    </xsd:element>
    <xsd:element name="SharedWithDetails" ma:index="10" nillable="true" ma:displayName="Gedeeld met details" ma:description="" ma:internalName="SharedWithDetails" ma:readOnly="true">
      <xsd:simpleType>
        <xsd:restriction base="dms:Note">
          <xsd:maxLength value="255"/>
        </xsd:restriction>
      </xsd:simpleType>
    </xsd:element>
    <xsd:element name="LastSharedByUser" ma:index="11" nillable="true" ma:displayName="Laatst gedeeld, per gebruiker" ma:description="" ma:internalName="LastSharedByUser" ma:readOnly="true">
      <xsd:simpleType>
        <xsd:restriction base="dms:Note">
          <xsd:maxLength value="255"/>
        </xsd:restriction>
      </xsd:simpleType>
    </xsd:element>
    <xsd:element name="LastSharedByTime" ma:index="12" nillable="true" ma:displayName="Laatst gedeeld, per tijdstip"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8bc3f94-dfc0-4b96-9f8a-0e5bbfb1636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65BF8-4844-476D-9C8B-9CBBD12E5D4B}">
  <ds:schemaRefs>
    <ds:schemaRef ds:uri="http://schemas.openxmlformats.org/package/2006/metadata/core-properties"/>
    <ds:schemaRef ds:uri="bf4a096b-ecb1-4e85-a1e0-80c521e034ab"/>
    <ds:schemaRef ds:uri="http://purl.org/dc/elements/1.1/"/>
    <ds:schemaRef ds:uri="http://purl.org/dc/dcmitype/"/>
    <ds:schemaRef ds:uri="http://schemas.microsoft.com/office/2006/documentManagement/types"/>
    <ds:schemaRef ds:uri="http://www.w3.org/XML/1998/namespace"/>
    <ds:schemaRef ds:uri="http://purl.org/dc/terms/"/>
    <ds:schemaRef ds:uri="ec9541f1-3b43-482c-a8de-1b403dece07c"/>
    <ds:schemaRef ds:uri="http://schemas.microsoft.com/office/2006/metadata/properties"/>
    <ds:schemaRef ds:uri="http://schemas.microsoft.com/office/infopath/2007/PartnerControls"/>
    <ds:schemaRef ds:uri="18bc3f94-dfc0-4b96-9f8a-0e5bbfb16367"/>
  </ds:schemaRefs>
</ds:datastoreItem>
</file>

<file path=customXml/itemProps2.xml><?xml version="1.0" encoding="utf-8"?>
<ds:datastoreItem xmlns:ds="http://schemas.openxmlformats.org/officeDocument/2006/customXml" ds:itemID="{CA0E5638-788B-4513-93F1-F85D1278896A}">
  <ds:schemaRefs>
    <ds:schemaRef ds:uri="http://schemas.microsoft.com/sharepoint/v3/contenttype/forms"/>
  </ds:schemaRefs>
</ds:datastoreItem>
</file>

<file path=customXml/itemProps3.xml><?xml version="1.0" encoding="utf-8"?>
<ds:datastoreItem xmlns:ds="http://schemas.openxmlformats.org/officeDocument/2006/customXml" ds:itemID="{2ACF2627-8A6D-4CC2-91E1-E52F632F0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541f1-3b43-482c-a8de-1b403dece07c"/>
    <ds:schemaRef ds:uri="bf4a096b-ecb1-4e85-a1e0-80c521e034ab"/>
    <ds:schemaRef ds:uri="18bc3f94-dfc0-4b96-9f8a-0e5bbfb16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1. Aanpak &amp; uitleg</vt:lpstr>
      <vt:lpstr>2. Totaal</vt:lpstr>
      <vt:lpstr>Prestatie 1</vt:lpstr>
      <vt:lpstr>Prestatie 2</vt:lpstr>
      <vt:lpstr>Prestatie 3</vt:lpstr>
      <vt:lpstr>Prestatie 4</vt:lpstr>
      <vt:lpstr>Prestatie 5</vt:lpstr>
      <vt:lpstr>Prestatie 6</vt:lpstr>
      <vt:lpstr>Prestatie 7</vt:lpstr>
      <vt:lpstr>Prestatie 8</vt:lpstr>
      <vt:lpstr>DIS tarieven 2017 (aug 2017)</vt:lpstr>
    </vt:vector>
  </TitlesOfParts>
  <Company>Hagaziekenhuis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H.vanderZee</dc:creator>
  <cp:lastModifiedBy>Corrie van der Ende</cp:lastModifiedBy>
  <dcterms:created xsi:type="dcterms:W3CDTF">2018-07-12T15:01:51Z</dcterms:created>
  <dcterms:modified xsi:type="dcterms:W3CDTF">2020-04-15T09:08:28Z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0x010100DB7187F271E6764BA7C3A6A48E0CBADB</vt:lpwstr>
  </property>
  <property fmtid="{D5CDD505-2E9C-101B-9397-08002B2CF9AE}" pid="3" name="Order">
    <vt:r8>2777100</vt:r8>
  </property>
  <property fmtid="{D5CDD505-2E9C-101B-9397-08002B2CF9AE}" pid="4" name="ComplianceAssetId">
    <vt:lpwstr/>
  </property>
</Properties>
</file>